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opulation active" sheetId="1" r:id="rId1"/>
    <sheet name="Taux de croissance" sheetId="2" r:id="rId2"/>
    <sheet name="Taux d activite" sheetId="3" r:id="rId3"/>
    <sheet name="Taux de chomage" sheetId="4" r:id="rId4"/>
    <sheet name="Categorie socioprofessionnelle" sheetId="5" r:id="rId5"/>
    <sheet name="Diplome" sheetId="6" r:id="rId6"/>
    <sheet name="Conditions emploi" sheetId="7" r:id="rId7"/>
  </sheets>
  <definedNames/>
  <calcPr fullCalcOnLoad="1"/>
</workbook>
</file>

<file path=xl/sharedStrings.xml><?xml version="1.0" encoding="utf-8"?>
<sst xmlns="http://schemas.openxmlformats.org/spreadsheetml/2006/main" count="279" uniqueCount="60">
  <si>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</si>
  <si>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</si>
  <si>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</si>
  <si>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</si>
  <si>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</si>
  <si>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</si>
  <si>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</si>
  <si>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</si>
  <si>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</si>
  <si>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</si>
  <si>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</si>
  <si>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</si>
  <si>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</si>
  <si>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</si>
  <si>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</si>
  <si>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</si>
  <si>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</si>
  <si>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</si>
  <si>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</si>
  <si>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</si>
  <si>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Population active</t>
  </si>
  <si>
    <t>Population active occupée</t>
  </si>
  <si>
    <t>Chômeurs</t>
  </si>
  <si>
    <t>Population active*, population active occupée et chômeurs de 1968 à 1999</t>
  </si>
  <si>
    <t>* : le population active ne comprend pas les militaires du contingent</t>
  </si>
  <si>
    <t>Taux de croissance annuel moyen de la population active et de la population active occupée de 1968 à 1999</t>
  </si>
  <si>
    <t>Taux de croissance annuel moyen de la population active (%)</t>
  </si>
  <si>
    <t>1968-1975</t>
  </si>
  <si>
    <t>1975-1982</t>
  </si>
  <si>
    <t>1982-1990</t>
  </si>
  <si>
    <t>1990-1999</t>
  </si>
  <si>
    <t>Taux de croissance annuel moyen de la population active occupée (%)</t>
  </si>
  <si>
    <t>Structure de la population active selon le niveau de diplôme de 1968 à 1999</t>
  </si>
  <si>
    <t>Taux d'activité (%)</t>
  </si>
  <si>
    <t>Taux d'activité de la population de 1968 à 1999</t>
  </si>
  <si>
    <t>Taux de chômage de la population de 1968 à 1999</t>
  </si>
  <si>
    <t>Taux de chômage (%)</t>
  </si>
  <si>
    <t>Conditions d'emploi de la population active occupée en 1990 et 1999</t>
  </si>
  <si>
    <t>Non-salariés</t>
  </si>
  <si>
    <t>Salariés en contrat à durée déterminée</t>
  </si>
  <si>
    <t>Région Provence-Alpes-Côte d'Azur</t>
  </si>
  <si>
    <t>003</t>
  </si>
  <si>
    <t>Aire urbaine de Marseille-Aix-en-Provence</t>
  </si>
  <si>
    <t>Périphérie de la ville nouvelle des rives de l'étang de Berre</t>
  </si>
  <si>
    <t>Ville nouvelle des rives de l'étang de Berre</t>
  </si>
  <si>
    <t>13039</t>
  </si>
  <si>
    <t>Fos-sur-Mer</t>
  </si>
  <si>
    <t>13047</t>
  </si>
  <si>
    <t>Istres</t>
  </si>
  <si>
    <t>13063</t>
  </si>
  <si>
    <t>Miramas</t>
  </si>
  <si>
    <t>13117</t>
  </si>
  <si>
    <t>Vitrolles</t>
  </si>
  <si>
    <t>Structure de la population active selon la catégorie socioprofessionnelle de 1982 à 1999</t>
  </si>
  <si>
    <t>Chômeurs n'ayant jamais travaillé</t>
  </si>
  <si>
    <t>Salariés en contrat à durée indéterminée (y compris titulaires de la fonction publique)</t>
  </si>
  <si>
    <t>Salariés placés par une agence d'intérim</t>
  </si>
  <si>
    <t>Autres salariés (apprentis sous contrat, emplois aidés, stagiaires rémunérés)</t>
  </si>
  <si>
    <t>Source : Insee, Saphir</t>
  </si>
  <si>
    <t>Artisans, commerçants, chefs d'entreprise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</si>
</sst>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28125" style="0" customWidth="1"/>
    <col min="4" max="18" width="10.140625" style="0" customWidth="1"/>
  </cols>
  <sheetData>
    <row r="1" ht="12.75">
      <c r="C1" s="2" t="s">
        <v>44</v>
      </c>
    </row>
    <row r="3" ht="12.75">
      <c r="C3" s="8" t="s">
        <v>23</v>
      </c>
    </row>
    <row r="4" spans="1:18" s="1" customFormat="1" ht="12.75">
      <c r="A4" s="23" t="s">
        <v>0</v>
      </c>
      <c r="B4" s="25" t="s">
        <v>6</v>
      </c>
      <c r="C4" s="23" t="s">
        <v>4</v>
      </c>
      <c r="D4" s="20">
        <v>1968</v>
      </c>
      <c r="E4" s="21"/>
      <c r="F4" s="22"/>
      <c r="G4" s="20">
        <v>1975</v>
      </c>
      <c r="H4" s="21"/>
      <c r="I4" s="22"/>
      <c r="J4" s="20">
        <v>1982</v>
      </c>
      <c r="K4" s="21"/>
      <c r="L4" s="22"/>
      <c r="M4" s="20">
        <v>1990</v>
      </c>
      <c r="N4" s="21"/>
      <c r="O4" s="22"/>
      <c r="P4" s="20">
        <v>1999</v>
      </c>
      <c r="Q4" s="21"/>
      <c r="R4" s="22"/>
    </row>
    <row r="5" spans="1:18" s="1" customFormat="1" ht="38.25">
      <c r="A5" s="24"/>
      <c r="B5" s="26"/>
      <c r="C5" s="24"/>
      <c r="D5" s="12" t="s">
        <v>20</v>
      </c>
      <c r="E5" s="12" t="s">
        <v>21</v>
      </c>
      <c r="F5" s="12" t="s">
        <v>22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20</v>
      </c>
      <c r="N5" s="12" t="s">
        <v>21</v>
      </c>
      <c r="O5" s="12" t="s">
        <v>22</v>
      </c>
      <c r="P5" s="12" t="s">
        <v>20</v>
      </c>
      <c r="Q5" s="12" t="s">
        <v>21</v>
      </c>
      <c r="R5" s="12" t="s">
        <v>22</v>
      </c>
    </row>
    <row r="6" spans="1:18" s="1" customFormat="1" ht="12.75">
      <c r="A6" s="3" t="s">
        <v>1</v>
      </c>
      <c r="B6" s="3">
        <v>93</v>
      </c>
      <c r="C6" s="3" t="s">
        <v>40</v>
      </c>
      <c r="D6" s="9">
        <v>1250236</v>
      </c>
      <c r="E6" s="9">
        <v>1191604</v>
      </c>
      <c r="F6" s="9">
        <v>58632</v>
      </c>
      <c r="G6" s="9">
        <v>1424660</v>
      </c>
      <c r="H6" s="9">
        <v>1331615</v>
      </c>
      <c r="I6" s="9">
        <v>93045</v>
      </c>
      <c r="J6" s="9">
        <v>1589208</v>
      </c>
      <c r="K6" s="9">
        <v>1407708</v>
      </c>
      <c r="L6" s="9">
        <v>181500</v>
      </c>
      <c r="M6" s="9">
        <v>1793592</v>
      </c>
      <c r="N6" s="9">
        <v>1525230</v>
      </c>
      <c r="O6" s="9">
        <v>268362</v>
      </c>
      <c r="P6" s="9">
        <v>1922516</v>
      </c>
      <c r="Q6" s="9">
        <v>1587350</v>
      </c>
      <c r="R6" s="9">
        <v>335166</v>
      </c>
    </row>
    <row r="7" spans="1:18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4" t="s">
        <v>2</v>
      </c>
      <c r="B8" s="5" t="s">
        <v>41</v>
      </c>
      <c r="C8" s="4" t="s">
        <v>42</v>
      </c>
      <c r="D8" s="10">
        <v>464580</v>
      </c>
      <c r="E8" s="10">
        <v>436176</v>
      </c>
      <c r="F8" s="10">
        <v>28404</v>
      </c>
      <c r="G8" s="10">
        <v>532420</v>
      </c>
      <c r="H8" s="10">
        <v>496365</v>
      </c>
      <c r="I8" s="10">
        <v>36055</v>
      </c>
      <c r="J8" s="10">
        <v>567708</v>
      </c>
      <c r="K8" s="10">
        <v>496640</v>
      </c>
      <c r="L8" s="10">
        <v>71068</v>
      </c>
      <c r="M8" s="10">
        <v>614366</v>
      </c>
      <c r="N8" s="10">
        <v>509658</v>
      </c>
      <c r="O8" s="10">
        <v>104708</v>
      </c>
      <c r="P8" s="10">
        <v>655116</v>
      </c>
      <c r="Q8" s="10">
        <v>523522</v>
      </c>
      <c r="R8" s="10">
        <v>131594</v>
      </c>
    </row>
    <row r="9" spans="1:18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" t="s">
        <v>3</v>
      </c>
      <c r="B10" s="4"/>
      <c r="C10" s="4" t="s">
        <v>43</v>
      </c>
      <c r="D10" s="10">
        <v>572124</v>
      </c>
      <c r="E10" s="10">
        <v>541240</v>
      </c>
      <c r="F10" s="10">
        <v>30884</v>
      </c>
      <c r="G10" s="10">
        <v>653375</v>
      </c>
      <c r="H10" s="10">
        <v>610095</v>
      </c>
      <c r="I10" s="10">
        <v>43280</v>
      </c>
      <c r="J10" s="10">
        <v>694528</v>
      </c>
      <c r="K10" s="10">
        <v>607316</v>
      </c>
      <c r="L10" s="10">
        <v>87212</v>
      </c>
      <c r="M10" s="10">
        <v>750645</v>
      </c>
      <c r="N10" s="10">
        <v>622607</v>
      </c>
      <c r="O10" s="10">
        <v>128038</v>
      </c>
      <c r="P10" s="10">
        <v>789925</v>
      </c>
      <c r="Q10" s="10">
        <v>629183</v>
      </c>
      <c r="R10" s="10">
        <v>160742</v>
      </c>
    </row>
    <row r="11" spans="1:18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" t="s">
        <v>5</v>
      </c>
      <c r="B12" s="4"/>
      <c r="C12" s="4" t="s">
        <v>44</v>
      </c>
      <c r="D12" s="10">
        <v>11256</v>
      </c>
      <c r="E12" s="10">
        <v>10772</v>
      </c>
      <c r="F12" s="10">
        <v>484</v>
      </c>
      <c r="G12" s="10">
        <v>21355</v>
      </c>
      <c r="H12" s="10">
        <v>19960</v>
      </c>
      <c r="I12" s="10">
        <v>1395</v>
      </c>
      <c r="J12" s="10">
        <v>32748</v>
      </c>
      <c r="K12" s="10">
        <v>28612</v>
      </c>
      <c r="L12" s="10">
        <v>4136</v>
      </c>
      <c r="M12" s="10">
        <v>45380</v>
      </c>
      <c r="N12" s="10">
        <v>38036</v>
      </c>
      <c r="O12" s="10">
        <v>7344</v>
      </c>
      <c r="P12" s="10">
        <v>51729</v>
      </c>
      <c r="Q12" s="10">
        <v>41460</v>
      </c>
      <c r="R12" s="10">
        <v>10269</v>
      </c>
    </row>
    <row r="13" spans="1:18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4" t="s">
        <v>7</v>
      </c>
      <c r="B14" s="5" t="s">
        <v>45</v>
      </c>
      <c r="C14" s="4" t="s">
        <v>46</v>
      </c>
      <c r="D14" s="10">
        <v>1060</v>
      </c>
      <c r="E14" s="10">
        <v>1016</v>
      </c>
      <c r="F14" s="10">
        <v>44</v>
      </c>
      <c r="G14" s="10">
        <v>2915</v>
      </c>
      <c r="H14" s="10">
        <v>2780</v>
      </c>
      <c r="I14" s="10">
        <v>135</v>
      </c>
      <c r="J14" s="10">
        <v>3648</v>
      </c>
      <c r="K14" s="10">
        <v>3292</v>
      </c>
      <c r="L14" s="10">
        <v>356</v>
      </c>
      <c r="M14" s="10">
        <v>5099</v>
      </c>
      <c r="N14" s="10">
        <v>4319</v>
      </c>
      <c r="O14" s="10">
        <v>780</v>
      </c>
      <c r="P14" s="10">
        <v>6632</v>
      </c>
      <c r="Q14" s="10">
        <v>5376</v>
      </c>
      <c r="R14" s="10">
        <v>1256</v>
      </c>
    </row>
    <row r="15" spans="1:18" ht="12.75">
      <c r="A15" s="4" t="s">
        <v>7</v>
      </c>
      <c r="B15" s="5" t="s">
        <v>47</v>
      </c>
      <c r="C15" s="4" t="s">
        <v>48</v>
      </c>
      <c r="D15" s="10">
        <v>4548</v>
      </c>
      <c r="E15" s="10">
        <v>4312</v>
      </c>
      <c r="F15" s="10">
        <v>236</v>
      </c>
      <c r="G15" s="10">
        <v>7465</v>
      </c>
      <c r="H15" s="10">
        <v>7055</v>
      </c>
      <c r="I15" s="10">
        <v>410</v>
      </c>
      <c r="J15" s="10">
        <v>11496</v>
      </c>
      <c r="K15" s="10">
        <v>10040</v>
      </c>
      <c r="L15" s="10">
        <v>1456</v>
      </c>
      <c r="M15" s="10">
        <v>15986</v>
      </c>
      <c r="N15" s="10">
        <v>13622</v>
      </c>
      <c r="O15" s="10">
        <v>2364</v>
      </c>
      <c r="P15" s="10">
        <v>18403</v>
      </c>
      <c r="Q15" s="10">
        <v>15258</v>
      </c>
      <c r="R15" s="10">
        <v>3145</v>
      </c>
    </row>
    <row r="16" spans="1:18" ht="12.75">
      <c r="A16" s="4" t="s">
        <v>7</v>
      </c>
      <c r="B16" s="5" t="s">
        <v>49</v>
      </c>
      <c r="C16" s="4" t="s">
        <v>50</v>
      </c>
      <c r="D16" s="10">
        <v>3704</v>
      </c>
      <c r="E16" s="10">
        <v>3580</v>
      </c>
      <c r="F16" s="10">
        <v>124</v>
      </c>
      <c r="G16" s="10">
        <v>5850</v>
      </c>
      <c r="H16" s="10">
        <v>5330</v>
      </c>
      <c r="I16" s="10">
        <v>520</v>
      </c>
      <c r="J16" s="10">
        <v>8008</v>
      </c>
      <c r="K16" s="10">
        <v>6756</v>
      </c>
      <c r="L16" s="10">
        <v>1252</v>
      </c>
      <c r="M16" s="10">
        <v>8769</v>
      </c>
      <c r="N16" s="10">
        <v>7089</v>
      </c>
      <c r="O16" s="10">
        <v>1680</v>
      </c>
      <c r="P16" s="10">
        <v>9648</v>
      </c>
      <c r="Q16" s="10">
        <v>7416</v>
      </c>
      <c r="R16" s="10">
        <v>2232</v>
      </c>
    </row>
    <row r="17" spans="1:18" ht="12.75">
      <c r="A17" s="6" t="s">
        <v>7</v>
      </c>
      <c r="B17" s="7" t="s">
        <v>51</v>
      </c>
      <c r="C17" s="6" t="s">
        <v>52</v>
      </c>
      <c r="D17" s="11">
        <v>1944</v>
      </c>
      <c r="E17" s="11">
        <v>1864</v>
      </c>
      <c r="F17" s="11">
        <v>80</v>
      </c>
      <c r="G17" s="11">
        <v>5125</v>
      </c>
      <c r="H17" s="11">
        <v>4795</v>
      </c>
      <c r="I17" s="11">
        <v>330</v>
      </c>
      <c r="J17" s="11">
        <v>9596</v>
      </c>
      <c r="K17" s="11">
        <v>8524</v>
      </c>
      <c r="L17" s="11">
        <v>1072</v>
      </c>
      <c r="M17" s="11">
        <v>15526</v>
      </c>
      <c r="N17" s="11">
        <v>13006</v>
      </c>
      <c r="O17" s="11">
        <v>2520</v>
      </c>
      <c r="P17" s="11">
        <v>17046</v>
      </c>
      <c r="Q17" s="11">
        <v>13410</v>
      </c>
      <c r="R17" s="11">
        <v>3636</v>
      </c>
    </row>
    <row r="18" s="1" customFormat="1" ht="12.75">
      <c r="C18" s="1" t="s">
        <v>24</v>
      </c>
    </row>
    <row r="19" s="1" customFormat="1" ht="12.75"/>
    <row r="20" spans="3:6" s="1" customFormat="1" ht="12.75">
      <c r="C20" t="s">
        <v>58</v>
      </c>
      <c r="D20" s="18"/>
      <c r="E20" s="18"/>
      <c r="F20" s="18"/>
    </row>
    <row r="21" spans="3:6" s="1" customFormat="1" ht="12.75">
      <c r="C21" s="18"/>
      <c r="D21" s="18"/>
      <c r="E21" s="18"/>
      <c r="F21" s="18"/>
    </row>
  </sheetData>
  <mergeCells count="8">
    <mergeCell ref="A4:A5"/>
    <mergeCell ref="B4:B5"/>
    <mergeCell ref="C4:C5"/>
    <mergeCell ref="M4:O4"/>
    <mergeCell ref="P4:R4"/>
    <mergeCell ref="D4:F4"/>
    <mergeCell ref="G4:I4"/>
    <mergeCell ref="J4:L4"/>
  </mergeCells>
  <printOptions/>
  <pageMargins left="0.25" right="0.24" top="1" bottom="1" header="0.4921259845" footer="0.492125984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140625" style="0" customWidth="1"/>
    <col min="4" max="4" width="9.28125" style="0" bestFit="1" customWidth="1"/>
    <col min="5" max="7" width="9.28125" style="0" customWidth="1"/>
    <col min="8" max="11" width="9.57421875" style="0" customWidth="1"/>
  </cols>
  <sheetData>
    <row r="1" spans="3:4" ht="12.75">
      <c r="C1" s="2" t="s">
        <v>44</v>
      </c>
      <c r="D1" s="2"/>
    </row>
    <row r="3" spans="3:4" ht="12.75">
      <c r="C3" s="8" t="s">
        <v>25</v>
      </c>
      <c r="D3" s="8"/>
    </row>
    <row r="4" spans="1:11" s="1" customFormat="1" ht="24.75" customHeight="1">
      <c r="A4" s="23" t="s">
        <v>0</v>
      </c>
      <c r="B4" s="25" t="s">
        <v>6</v>
      </c>
      <c r="C4" s="23" t="s">
        <v>4</v>
      </c>
      <c r="D4" s="27" t="s">
        <v>26</v>
      </c>
      <c r="E4" s="28"/>
      <c r="F4" s="28"/>
      <c r="G4" s="29"/>
      <c r="H4" s="27" t="s">
        <v>31</v>
      </c>
      <c r="I4" s="28"/>
      <c r="J4" s="28"/>
      <c r="K4" s="29"/>
    </row>
    <row r="5" spans="1:11" s="1" customFormat="1" ht="25.5">
      <c r="A5" s="24"/>
      <c r="B5" s="26"/>
      <c r="C5" s="24"/>
      <c r="D5" s="12" t="s">
        <v>27</v>
      </c>
      <c r="E5" s="12" t="s">
        <v>28</v>
      </c>
      <c r="F5" s="12" t="s">
        <v>29</v>
      </c>
      <c r="G5" s="12" t="s">
        <v>30</v>
      </c>
      <c r="H5" s="12" t="s">
        <v>27</v>
      </c>
      <c r="I5" s="12" t="s">
        <v>28</v>
      </c>
      <c r="J5" s="12" t="s">
        <v>29</v>
      </c>
      <c r="K5" s="12" t="s">
        <v>30</v>
      </c>
    </row>
    <row r="6" spans="1:11" s="1" customFormat="1" ht="12.75">
      <c r="A6" s="3" t="s">
        <v>1</v>
      </c>
      <c r="B6" s="3">
        <v>93</v>
      </c>
      <c r="C6" s="3" t="s">
        <v>40</v>
      </c>
      <c r="D6" s="15">
        <v>1.8901</v>
      </c>
      <c r="E6" s="15">
        <v>1.5658</v>
      </c>
      <c r="F6" s="15">
        <v>1.5228</v>
      </c>
      <c r="G6" s="15">
        <v>0.7734</v>
      </c>
      <c r="H6" s="15">
        <v>1.6055</v>
      </c>
      <c r="I6" s="15">
        <v>0.793</v>
      </c>
      <c r="J6" s="15">
        <v>1.0067</v>
      </c>
      <c r="K6" s="15">
        <v>0.4441</v>
      </c>
    </row>
    <row r="7" spans="1:11" s="1" customFormat="1" ht="12.75">
      <c r="A7" s="4"/>
      <c r="B7" s="4"/>
      <c r="C7" s="4"/>
      <c r="D7" s="16"/>
      <c r="E7" s="16"/>
      <c r="F7" s="16"/>
      <c r="G7" s="16"/>
      <c r="H7" s="16"/>
      <c r="I7" s="16"/>
      <c r="J7" s="16"/>
      <c r="K7" s="16"/>
    </row>
    <row r="8" spans="1:11" ht="12.75">
      <c r="A8" s="4" t="s">
        <v>2</v>
      </c>
      <c r="B8" s="5" t="s">
        <v>41</v>
      </c>
      <c r="C8" s="4" t="s">
        <v>42</v>
      </c>
      <c r="D8" s="16">
        <v>1.9733</v>
      </c>
      <c r="E8" s="16">
        <v>0.9164</v>
      </c>
      <c r="F8" s="16">
        <v>0.9916</v>
      </c>
      <c r="G8" s="16">
        <v>0.7153</v>
      </c>
      <c r="H8" s="16">
        <v>1.8706</v>
      </c>
      <c r="I8" s="16">
        <v>0.0079</v>
      </c>
      <c r="J8" s="16">
        <v>0.3238</v>
      </c>
      <c r="K8" s="16">
        <v>0.2983</v>
      </c>
    </row>
    <row r="9" spans="1:1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</row>
    <row r="10" spans="1:11" ht="12.75">
      <c r="A10" s="4" t="s">
        <v>3</v>
      </c>
      <c r="B10" s="4"/>
      <c r="C10" s="4" t="s">
        <v>43</v>
      </c>
      <c r="D10" s="16">
        <v>1.9221</v>
      </c>
      <c r="E10" s="16">
        <v>0.872</v>
      </c>
      <c r="F10" s="16">
        <v>0.9754</v>
      </c>
      <c r="G10" s="16">
        <v>0.5677</v>
      </c>
      <c r="H10" s="16">
        <v>1.7317</v>
      </c>
      <c r="I10" s="16">
        <v>-0.0649</v>
      </c>
      <c r="J10" s="16">
        <v>0.3111</v>
      </c>
      <c r="K10" s="16">
        <v>0.1167</v>
      </c>
    </row>
    <row r="11" spans="1:1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 t="s">
        <v>5</v>
      </c>
      <c r="B12" s="4"/>
      <c r="C12" s="4" t="s">
        <v>44</v>
      </c>
      <c r="D12" s="16">
        <v>9.6158</v>
      </c>
      <c r="E12" s="16">
        <v>6.266</v>
      </c>
      <c r="F12" s="16">
        <v>4.1595</v>
      </c>
      <c r="G12" s="16">
        <v>1.464</v>
      </c>
      <c r="H12" s="16">
        <v>9.2455</v>
      </c>
      <c r="I12" s="16">
        <v>5.2519</v>
      </c>
      <c r="J12" s="16">
        <v>3.6206</v>
      </c>
      <c r="K12" s="16">
        <v>0.9613</v>
      </c>
    </row>
    <row r="13" spans="1:1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4" t="s">
        <v>7</v>
      </c>
      <c r="B14" s="5" t="s">
        <v>45</v>
      </c>
      <c r="C14" s="4" t="s">
        <v>46</v>
      </c>
      <c r="D14" s="16">
        <v>15.6077</v>
      </c>
      <c r="E14" s="16">
        <v>3.2399</v>
      </c>
      <c r="F14" s="16">
        <v>4.2719</v>
      </c>
      <c r="G14" s="16">
        <v>2.9604</v>
      </c>
      <c r="H14" s="16">
        <v>15.5245</v>
      </c>
      <c r="I14" s="16">
        <v>2.432</v>
      </c>
      <c r="J14" s="16">
        <v>3.4502</v>
      </c>
      <c r="K14" s="16">
        <v>2.4595</v>
      </c>
    </row>
    <row r="15" spans="1:11" ht="12.75">
      <c r="A15" s="4" t="s">
        <v>7</v>
      </c>
      <c r="B15" s="5" t="s">
        <v>47</v>
      </c>
      <c r="C15" s="4" t="s">
        <v>48</v>
      </c>
      <c r="D15" s="16">
        <v>7.3629</v>
      </c>
      <c r="E15" s="16">
        <v>6.3298</v>
      </c>
      <c r="F15" s="16">
        <v>4.2049</v>
      </c>
      <c r="G15" s="16">
        <v>1.575</v>
      </c>
      <c r="H15" s="16">
        <v>7.3136</v>
      </c>
      <c r="I15" s="16">
        <v>5.1434</v>
      </c>
      <c r="J15" s="16">
        <v>3.885</v>
      </c>
      <c r="K15" s="16">
        <v>1.2668</v>
      </c>
    </row>
    <row r="16" spans="1:11" ht="12.75">
      <c r="A16" s="4" t="s">
        <v>7</v>
      </c>
      <c r="B16" s="5" t="s">
        <v>49</v>
      </c>
      <c r="C16" s="4" t="s">
        <v>50</v>
      </c>
      <c r="D16" s="16">
        <v>6.7718</v>
      </c>
      <c r="E16" s="16">
        <v>4.5645</v>
      </c>
      <c r="F16" s="16">
        <v>1.1405</v>
      </c>
      <c r="G16" s="16">
        <v>1.0659</v>
      </c>
      <c r="H16" s="16">
        <v>5.8719</v>
      </c>
      <c r="I16" s="16">
        <v>3.4274</v>
      </c>
      <c r="J16" s="16">
        <v>0.6029</v>
      </c>
      <c r="K16" s="16">
        <v>0.5018</v>
      </c>
    </row>
    <row r="17" spans="1:11" ht="12.75">
      <c r="A17" s="6" t="s">
        <v>7</v>
      </c>
      <c r="B17" s="7" t="s">
        <v>51</v>
      </c>
      <c r="C17" s="6" t="s">
        <v>52</v>
      </c>
      <c r="D17" s="17">
        <v>14.9101</v>
      </c>
      <c r="E17" s="17">
        <v>9.3252</v>
      </c>
      <c r="F17" s="17">
        <v>6.1952</v>
      </c>
      <c r="G17" s="17">
        <v>1.042</v>
      </c>
      <c r="H17" s="17">
        <v>14.5066</v>
      </c>
      <c r="I17" s="17">
        <v>8.5215</v>
      </c>
      <c r="J17" s="17">
        <v>5.42</v>
      </c>
      <c r="K17" s="17">
        <v>0.3401</v>
      </c>
    </row>
    <row r="18" s="1" customFormat="1" ht="12.75"/>
    <row r="19" spans="3:7" s="1" customFormat="1" ht="12.75">
      <c r="C19" t="s">
        <v>58</v>
      </c>
      <c r="D19" s="18"/>
      <c r="E19" s="18"/>
      <c r="F19" s="18"/>
      <c r="G19" s="18"/>
    </row>
    <row r="20" spans="3:7" s="1" customFormat="1" ht="12.75">
      <c r="C20" s="18"/>
      <c r="D20" s="18"/>
      <c r="E20" s="18"/>
      <c r="F20" s="18"/>
      <c r="G20" s="18"/>
    </row>
    <row r="21" spans="4:6" ht="12.75">
      <c r="D21" s="14"/>
      <c r="E21" s="14"/>
      <c r="F21" s="14"/>
    </row>
    <row r="22" ht="12.75">
      <c r="E22" s="14"/>
    </row>
    <row r="23" spans="5:6" ht="12.75">
      <c r="E23" s="14"/>
      <c r="F23" s="14"/>
    </row>
    <row r="27" spans="4:11" ht="12.75">
      <c r="D27" s="19"/>
      <c r="E27" s="19"/>
      <c r="F27" s="19"/>
      <c r="G27" s="19"/>
      <c r="H27" s="19"/>
      <c r="I27" s="19"/>
      <c r="J27" s="19"/>
      <c r="K27" s="19"/>
    </row>
    <row r="28" spans="4:11" ht="12.75">
      <c r="D28" s="19"/>
      <c r="E28" s="19"/>
      <c r="F28" s="19"/>
      <c r="G28" s="19"/>
      <c r="H28" s="19"/>
      <c r="I28" s="19"/>
      <c r="J28" s="19"/>
      <c r="K28" s="19"/>
    </row>
    <row r="29" spans="4:11" ht="12.75">
      <c r="D29" s="19"/>
      <c r="E29" s="19"/>
      <c r="F29" s="19"/>
      <c r="G29" s="19"/>
      <c r="H29" s="19"/>
      <c r="I29" s="19"/>
      <c r="J29" s="19"/>
      <c r="K29" s="19"/>
    </row>
    <row r="30" spans="4:11" ht="12.75">
      <c r="D30" s="19"/>
      <c r="E30" s="19"/>
      <c r="F30" s="19"/>
      <c r="G30" s="19"/>
      <c r="H30" s="19"/>
      <c r="I30" s="19"/>
      <c r="J30" s="19"/>
      <c r="K30" s="19"/>
    </row>
    <row r="31" spans="4:11" ht="12.75">
      <c r="D31" s="19"/>
      <c r="E31" s="19"/>
      <c r="F31" s="19"/>
      <c r="G31" s="19"/>
      <c r="H31" s="19"/>
      <c r="I31" s="19"/>
      <c r="J31" s="19"/>
      <c r="K31" s="19"/>
    </row>
    <row r="32" spans="4:11" ht="12.75">
      <c r="D32" s="19"/>
      <c r="E32" s="19"/>
      <c r="F32" s="19"/>
      <c r="G32" s="19"/>
      <c r="H32" s="19"/>
      <c r="I32" s="19"/>
      <c r="J32" s="19"/>
      <c r="K32" s="19"/>
    </row>
    <row r="33" spans="4:11" ht="12.75">
      <c r="D33" s="19"/>
      <c r="E33" s="19"/>
      <c r="F33" s="19"/>
      <c r="G33" s="19"/>
      <c r="H33" s="19"/>
      <c r="I33" s="19"/>
      <c r="J33" s="19"/>
      <c r="K33" s="19"/>
    </row>
    <row r="34" spans="4:11" ht="12.75">
      <c r="D34" s="19"/>
      <c r="E34" s="19"/>
      <c r="F34" s="19"/>
      <c r="G34" s="19"/>
      <c r="H34" s="19"/>
      <c r="I34" s="19"/>
      <c r="J34" s="19"/>
      <c r="K34" s="19"/>
    </row>
    <row r="35" spans="4:11" ht="12.75">
      <c r="D35" s="19"/>
      <c r="E35" s="19"/>
      <c r="F35" s="19"/>
      <c r="G35" s="19"/>
      <c r="H35" s="19"/>
      <c r="I35" s="19"/>
      <c r="J35" s="19"/>
      <c r="K35" s="19"/>
    </row>
    <row r="36" spans="4:11" ht="12.75">
      <c r="D36" s="19"/>
      <c r="E36" s="19"/>
      <c r="F36" s="19"/>
      <c r="G36" s="19"/>
      <c r="H36" s="19"/>
      <c r="I36" s="19"/>
      <c r="J36" s="19"/>
      <c r="K36" s="19"/>
    </row>
    <row r="37" spans="4:11" ht="12.75">
      <c r="D37" s="19"/>
      <c r="E37" s="19"/>
      <c r="F37" s="19"/>
      <c r="G37" s="19"/>
      <c r="H37" s="19"/>
      <c r="I37" s="19"/>
      <c r="J37" s="19"/>
      <c r="K37" s="19"/>
    </row>
    <row r="38" spans="4:11" ht="12.75">
      <c r="D38" s="19"/>
      <c r="E38" s="19"/>
      <c r="F38" s="19"/>
      <c r="G38" s="19"/>
      <c r="H38" s="19"/>
      <c r="I38" s="19"/>
      <c r="J38" s="19"/>
      <c r="K38" s="19"/>
    </row>
    <row r="39" spans="4:11" ht="12.75">
      <c r="D39" s="19"/>
      <c r="E39" s="19"/>
      <c r="F39" s="19"/>
      <c r="G39" s="19"/>
      <c r="H39" s="19"/>
      <c r="I39" s="19"/>
      <c r="J39" s="19"/>
      <c r="K39" s="19"/>
    </row>
    <row r="40" spans="4:11" ht="12.75">
      <c r="D40" s="19"/>
      <c r="E40" s="19"/>
      <c r="F40" s="19"/>
      <c r="G40" s="19"/>
      <c r="H40" s="19"/>
      <c r="I40" s="19"/>
      <c r="J40" s="19"/>
      <c r="K40" s="19"/>
    </row>
    <row r="41" spans="4:11" ht="12.75">
      <c r="D41" s="19"/>
      <c r="E41" s="19"/>
      <c r="F41" s="19"/>
      <c r="G41" s="19"/>
      <c r="H41" s="19"/>
      <c r="I41" s="19"/>
      <c r="J41" s="19"/>
      <c r="K41" s="19"/>
    </row>
    <row r="42" spans="4:11" ht="12.75">
      <c r="D42" s="19"/>
      <c r="E42" s="19"/>
      <c r="F42" s="19"/>
      <c r="G42" s="19"/>
      <c r="H42" s="19"/>
      <c r="I42" s="19"/>
      <c r="J42" s="19"/>
      <c r="K42" s="19"/>
    </row>
    <row r="43" spans="4:11" ht="12.75">
      <c r="D43" s="19"/>
      <c r="E43" s="19"/>
      <c r="F43" s="19"/>
      <c r="G43" s="19"/>
      <c r="H43" s="19"/>
      <c r="I43" s="19"/>
      <c r="J43" s="19"/>
      <c r="K43" s="19"/>
    </row>
    <row r="44" spans="4:11" ht="12.75">
      <c r="D44" s="19"/>
      <c r="E44" s="19"/>
      <c r="F44" s="19"/>
      <c r="G44" s="19"/>
      <c r="H44" s="19"/>
      <c r="I44" s="19"/>
      <c r="J44" s="19"/>
      <c r="K44" s="19"/>
    </row>
    <row r="45" spans="4:11" ht="12.75">
      <c r="D45" s="19"/>
      <c r="E45" s="19"/>
      <c r="F45" s="19"/>
      <c r="G45" s="19"/>
      <c r="H45" s="19"/>
      <c r="I45" s="19"/>
      <c r="J45" s="19"/>
      <c r="K45" s="19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34</v>
      </c>
      <c r="D3" s="8"/>
    </row>
    <row r="4" spans="1:8" s="1" customFormat="1" ht="24.75" customHeight="1">
      <c r="A4" s="23" t="s">
        <v>0</v>
      </c>
      <c r="B4" s="25" t="s">
        <v>6</v>
      </c>
      <c r="C4" s="23" t="s">
        <v>4</v>
      </c>
      <c r="D4" s="27" t="s">
        <v>33</v>
      </c>
      <c r="E4" s="28"/>
      <c r="F4" s="28"/>
      <c r="G4" s="28"/>
      <c r="H4" s="29"/>
    </row>
    <row r="5" spans="1:8" s="1" customFormat="1" ht="12.75">
      <c r="A5" s="24"/>
      <c r="B5" s="26"/>
      <c r="C5" s="24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93</v>
      </c>
      <c r="C6" s="3" t="s">
        <v>40</v>
      </c>
      <c r="D6" s="15">
        <v>48.04</v>
      </c>
      <c r="E6" s="15">
        <v>50.4262</v>
      </c>
      <c r="F6" s="15">
        <v>49.1058</v>
      </c>
      <c r="G6" s="15">
        <v>51.0499</v>
      </c>
      <c r="H6" s="15">
        <v>51.4022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41</v>
      </c>
      <c r="C8" s="4" t="s">
        <v>42</v>
      </c>
      <c r="D8" s="16">
        <v>47.6997</v>
      </c>
      <c r="E8" s="16">
        <v>51.1635</v>
      </c>
      <c r="F8" s="16">
        <v>49.2568</v>
      </c>
      <c r="G8" s="16">
        <v>51.6091</v>
      </c>
      <c r="H8" s="16">
        <v>52.3102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43</v>
      </c>
      <c r="D10" s="16">
        <v>47.8531</v>
      </c>
      <c r="E10" s="16">
        <v>51.2956</v>
      </c>
      <c r="F10" s="16">
        <v>49.4698</v>
      </c>
      <c r="G10" s="16">
        <v>51.7657</v>
      </c>
      <c r="H10" s="16">
        <v>52.1722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44</v>
      </c>
      <c r="D12" s="16">
        <v>48.6851</v>
      </c>
      <c r="E12" s="16">
        <v>58.5871</v>
      </c>
      <c r="F12" s="16">
        <v>56.1215</v>
      </c>
      <c r="G12" s="16">
        <v>57.5947</v>
      </c>
      <c r="H12" s="16">
        <v>58.5282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7</v>
      </c>
      <c r="B14" s="5" t="s">
        <v>45</v>
      </c>
      <c r="C14" s="4" t="s">
        <v>46</v>
      </c>
      <c r="D14" s="16">
        <v>49.6255</v>
      </c>
      <c r="E14" s="16">
        <v>62.3529</v>
      </c>
      <c r="F14" s="16">
        <v>55.9853</v>
      </c>
      <c r="G14" s="16">
        <v>57.5183</v>
      </c>
      <c r="H14" s="16">
        <v>60.7994</v>
      </c>
    </row>
    <row r="15" spans="1:8" ht="12.75">
      <c r="A15" s="4" t="s">
        <v>7</v>
      </c>
      <c r="B15" s="5" t="s">
        <v>47</v>
      </c>
      <c r="C15" s="4" t="s">
        <v>48</v>
      </c>
      <c r="D15" s="16">
        <v>48.7983</v>
      </c>
      <c r="E15" s="16">
        <v>58.664</v>
      </c>
      <c r="F15" s="16">
        <v>55.7193</v>
      </c>
      <c r="G15" s="16">
        <v>58.7634</v>
      </c>
      <c r="H15" s="16">
        <v>59.9583</v>
      </c>
    </row>
    <row r="16" spans="1:8" ht="12.75">
      <c r="A16" s="4" t="s">
        <v>7</v>
      </c>
      <c r="B16" s="5" t="s">
        <v>49</v>
      </c>
      <c r="C16" s="4" t="s">
        <v>50</v>
      </c>
      <c r="D16" s="16">
        <v>47.4142</v>
      </c>
      <c r="E16" s="16">
        <v>55.2669</v>
      </c>
      <c r="F16" s="16">
        <v>53.3298</v>
      </c>
      <c r="G16" s="16">
        <v>52.3616</v>
      </c>
      <c r="H16" s="16">
        <v>53.8453</v>
      </c>
    </row>
    <row r="17" spans="1:8" ht="12.75">
      <c r="A17" s="6" t="s">
        <v>7</v>
      </c>
      <c r="B17" s="7" t="s">
        <v>51</v>
      </c>
      <c r="C17" s="6" t="s">
        <v>52</v>
      </c>
      <c r="D17" s="17">
        <v>50.4673</v>
      </c>
      <c r="E17" s="17">
        <v>60.5434</v>
      </c>
      <c r="F17" s="17">
        <v>59.2785</v>
      </c>
      <c r="G17" s="17">
        <v>59.7706</v>
      </c>
      <c r="H17" s="17">
        <v>59.0563</v>
      </c>
    </row>
    <row r="18" s="1" customFormat="1" ht="12.75"/>
    <row r="19" spans="3:8" s="1" customFormat="1" ht="12.75">
      <c r="C19" t="s">
        <v>58</v>
      </c>
      <c r="D19" s="18"/>
      <c r="E19" s="18"/>
      <c r="F19" s="18"/>
      <c r="G19" s="18"/>
      <c r="H19" s="18"/>
    </row>
    <row r="20" spans="3:8" s="1" customFormat="1" ht="12.75">
      <c r="C20" s="18"/>
      <c r="D20" s="18"/>
      <c r="E20" s="18"/>
      <c r="F20" s="18"/>
      <c r="G20" s="18"/>
      <c r="H20" s="18"/>
    </row>
    <row r="21" spans="4:7" ht="12.75">
      <c r="D21" s="14"/>
      <c r="E21" s="14"/>
      <c r="F21" s="14"/>
      <c r="G21" s="14"/>
    </row>
    <row r="22" ht="12.75">
      <c r="E22" s="14"/>
    </row>
    <row r="23" spans="5:7" ht="12.75">
      <c r="E23" s="14"/>
      <c r="F23" s="14"/>
      <c r="G23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0039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35</v>
      </c>
      <c r="D3" s="8"/>
    </row>
    <row r="4" spans="1:8" s="1" customFormat="1" ht="24.75" customHeight="1">
      <c r="A4" s="23" t="s">
        <v>0</v>
      </c>
      <c r="B4" s="25" t="s">
        <v>6</v>
      </c>
      <c r="C4" s="23" t="s">
        <v>4</v>
      </c>
      <c r="D4" s="27" t="s">
        <v>36</v>
      </c>
      <c r="E4" s="28"/>
      <c r="F4" s="28"/>
      <c r="G4" s="28"/>
      <c r="H4" s="29"/>
    </row>
    <row r="5" spans="1:8" s="1" customFormat="1" ht="12.75">
      <c r="A5" s="24"/>
      <c r="B5" s="26"/>
      <c r="C5" s="24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93</v>
      </c>
      <c r="C6" s="3" t="s">
        <v>40</v>
      </c>
      <c r="D6" s="15">
        <v>4.6897</v>
      </c>
      <c r="E6" s="15">
        <v>6.531</v>
      </c>
      <c r="F6" s="15">
        <v>11.4208</v>
      </c>
      <c r="G6" s="15">
        <v>14.9623</v>
      </c>
      <c r="H6" s="15">
        <v>17.4337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41</v>
      </c>
      <c r="C8" s="4" t="s">
        <v>42</v>
      </c>
      <c r="D8" s="16">
        <v>6.1139</v>
      </c>
      <c r="E8" s="16">
        <v>6.7719</v>
      </c>
      <c r="F8" s="16">
        <v>12.5184</v>
      </c>
      <c r="G8" s="16">
        <v>17.0433</v>
      </c>
      <c r="H8" s="16">
        <v>20.0871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43</v>
      </c>
      <c r="D10" s="16">
        <v>5.3981</v>
      </c>
      <c r="E10" s="16">
        <v>6.6241</v>
      </c>
      <c r="F10" s="16">
        <v>12.557</v>
      </c>
      <c r="G10" s="16">
        <v>17.0571</v>
      </c>
      <c r="H10" s="16">
        <v>20.349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44</v>
      </c>
      <c r="D12" s="16">
        <v>4.2999</v>
      </c>
      <c r="E12" s="16">
        <v>6.5324</v>
      </c>
      <c r="F12" s="16">
        <v>12.6298</v>
      </c>
      <c r="G12" s="16">
        <v>16.1833</v>
      </c>
      <c r="H12" s="16">
        <v>19.8515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7</v>
      </c>
      <c r="B14" s="5" t="s">
        <v>45</v>
      </c>
      <c r="C14" s="4" t="s">
        <v>46</v>
      </c>
      <c r="D14" s="16">
        <v>4.1509</v>
      </c>
      <c r="E14" s="16">
        <v>4.6312</v>
      </c>
      <c r="F14" s="16">
        <v>9.7588</v>
      </c>
      <c r="G14" s="16">
        <v>15.2971</v>
      </c>
      <c r="H14" s="16">
        <v>18.9385</v>
      </c>
    </row>
    <row r="15" spans="1:8" ht="12.75">
      <c r="A15" s="4" t="s">
        <v>7</v>
      </c>
      <c r="B15" s="5" t="s">
        <v>47</v>
      </c>
      <c r="C15" s="4" t="s">
        <v>48</v>
      </c>
      <c r="D15" s="16">
        <v>5.1891</v>
      </c>
      <c r="E15" s="16">
        <v>5.4923</v>
      </c>
      <c r="F15" s="16">
        <v>12.6653</v>
      </c>
      <c r="G15" s="16">
        <v>14.7879</v>
      </c>
      <c r="H15" s="16">
        <v>17.0896</v>
      </c>
    </row>
    <row r="16" spans="1:8" ht="12.75">
      <c r="A16" s="4" t="s">
        <v>7</v>
      </c>
      <c r="B16" s="5" t="s">
        <v>49</v>
      </c>
      <c r="C16" s="4" t="s">
        <v>50</v>
      </c>
      <c r="D16" s="16">
        <v>3.3477</v>
      </c>
      <c r="E16" s="16">
        <v>8.8889</v>
      </c>
      <c r="F16" s="16">
        <v>15.6344</v>
      </c>
      <c r="G16" s="16">
        <v>19.1584</v>
      </c>
      <c r="H16" s="16">
        <v>23.1343</v>
      </c>
    </row>
    <row r="17" spans="1:8" ht="12.75">
      <c r="A17" s="6" t="s">
        <v>7</v>
      </c>
      <c r="B17" s="7" t="s">
        <v>51</v>
      </c>
      <c r="C17" s="6" t="s">
        <v>52</v>
      </c>
      <c r="D17" s="17">
        <v>4.1152</v>
      </c>
      <c r="E17" s="17">
        <v>6.439</v>
      </c>
      <c r="F17" s="17">
        <v>11.1713</v>
      </c>
      <c r="G17" s="17">
        <v>16.2308</v>
      </c>
      <c r="H17" s="17">
        <v>21.3305</v>
      </c>
    </row>
    <row r="18" s="1" customFormat="1" ht="12.75"/>
    <row r="19" spans="3:8" s="1" customFormat="1" ht="12.75">
      <c r="C19" t="s">
        <v>58</v>
      </c>
      <c r="D19" s="18"/>
      <c r="E19" s="18"/>
      <c r="F19" s="18"/>
      <c r="G19" s="18"/>
      <c r="H19" s="18"/>
    </row>
    <row r="20" spans="3:8" s="1" customFormat="1" ht="12.75">
      <c r="C20" s="18"/>
      <c r="D20" s="18"/>
      <c r="E20" s="18"/>
      <c r="F20" s="18"/>
      <c r="G20" s="18"/>
      <c r="H20" s="18"/>
    </row>
    <row r="21" spans="4:7" ht="12.75">
      <c r="D21" s="14"/>
      <c r="E21" s="14"/>
      <c r="F21" s="14"/>
      <c r="G21" s="14"/>
    </row>
    <row r="22" ht="12.75">
      <c r="E22" s="14"/>
    </row>
    <row r="23" spans="5:7" ht="12.75">
      <c r="E23" s="14"/>
      <c r="F23" s="14"/>
      <c r="G23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140625" style="0" customWidth="1"/>
    <col min="4" max="4" width="9.28125" style="0" bestFit="1" customWidth="1"/>
    <col min="5" max="11" width="12.57421875" style="0" customWidth="1"/>
    <col min="12" max="12" width="10.8515625" style="0" customWidth="1"/>
    <col min="13" max="19" width="12.57421875" style="0" customWidth="1"/>
    <col min="20" max="20" width="12.00390625" style="0" customWidth="1"/>
    <col min="21" max="27" width="12.57421875" style="0" customWidth="1"/>
  </cols>
  <sheetData>
    <row r="1" spans="3:12" ht="12.75">
      <c r="C1" s="2" t="s">
        <v>44</v>
      </c>
      <c r="D1" s="2"/>
      <c r="L1" s="2"/>
    </row>
    <row r="3" spans="3:12" ht="12.75">
      <c r="C3" s="8" t="s">
        <v>53</v>
      </c>
      <c r="D3" s="8"/>
      <c r="L3" s="8"/>
    </row>
    <row r="4" spans="1:27" s="1" customFormat="1" ht="12.75">
      <c r="A4" s="23" t="s">
        <v>0</v>
      </c>
      <c r="B4" s="25" t="s">
        <v>6</v>
      </c>
      <c r="C4" s="23" t="s">
        <v>4</v>
      </c>
      <c r="D4" s="30">
        <v>1982</v>
      </c>
      <c r="E4" s="31"/>
      <c r="F4" s="31"/>
      <c r="G4" s="31"/>
      <c r="H4" s="31"/>
      <c r="I4" s="31"/>
      <c r="J4" s="31"/>
      <c r="K4" s="31"/>
      <c r="L4" s="20">
        <v>1990</v>
      </c>
      <c r="M4" s="21"/>
      <c r="N4" s="21"/>
      <c r="O4" s="21"/>
      <c r="P4" s="21"/>
      <c r="Q4" s="21"/>
      <c r="R4" s="21"/>
      <c r="S4" s="21"/>
      <c r="T4" s="20">
        <v>1999</v>
      </c>
      <c r="U4" s="21"/>
      <c r="V4" s="21"/>
      <c r="W4" s="21"/>
      <c r="X4" s="21"/>
      <c r="Y4" s="21"/>
      <c r="Z4" s="21"/>
      <c r="AA4" s="21"/>
    </row>
    <row r="5" spans="1:27" s="1" customFormat="1" ht="51">
      <c r="A5" s="24"/>
      <c r="B5" s="26"/>
      <c r="C5" s="24"/>
      <c r="D5" s="13" t="s">
        <v>8</v>
      </c>
      <c r="E5" s="12" t="s">
        <v>9</v>
      </c>
      <c r="F5" s="12" t="s">
        <v>59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54</v>
      </c>
      <c r="L5" s="13" t="s">
        <v>8</v>
      </c>
      <c r="M5" s="12" t="s">
        <v>9</v>
      </c>
      <c r="N5" s="12" t="s">
        <v>59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54</v>
      </c>
      <c r="T5" s="12" t="s">
        <v>8</v>
      </c>
      <c r="U5" s="12" t="s">
        <v>9</v>
      </c>
      <c r="V5" s="12" t="s">
        <v>59</v>
      </c>
      <c r="W5" s="12" t="s">
        <v>10</v>
      </c>
      <c r="X5" s="12" t="s">
        <v>11</v>
      </c>
      <c r="Y5" s="12" t="s">
        <v>12</v>
      </c>
      <c r="Z5" s="12" t="s">
        <v>13</v>
      </c>
      <c r="AA5" s="12" t="s">
        <v>54</v>
      </c>
    </row>
    <row r="6" spans="1:27" s="1" customFormat="1" ht="12.75">
      <c r="A6" s="3" t="s">
        <v>1</v>
      </c>
      <c r="B6" s="3">
        <v>93</v>
      </c>
      <c r="C6" s="3" t="s">
        <v>40</v>
      </c>
      <c r="D6" s="9">
        <f>SUM(E6:K6)</f>
        <v>1589208</v>
      </c>
      <c r="E6" s="9">
        <v>51120</v>
      </c>
      <c r="F6" s="9">
        <v>157220</v>
      </c>
      <c r="G6" s="9">
        <v>128456</v>
      </c>
      <c r="H6" s="9">
        <v>275856</v>
      </c>
      <c r="I6" s="9">
        <v>482488</v>
      </c>
      <c r="J6" s="9">
        <v>465620</v>
      </c>
      <c r="K6" s="9">
        <v>28448</v>
      </c>
      <c r="L6" s="9">
        <f>SUM(M6:S6)</f>
        <v>1793592</v>
      </c>
      <c r="M6" s="9">
        <v>36853</v>
      </c>
      <c r="N6" s="9">
        <v>170784</v>
      </c>
      <c r="O6" s="9">
        <v>192016</v>
      </c>
      <c r="P6" s="9">
        <v>345802</v>
      </c>
      <c r="Q6" s="9">
        <v>556127</v>
      </c>
      <c r="R6" s="9">
        <v>466966</v>
      </c>
      <c r="S6" s="9">
        <v>25044</v>
      </c>
      <c r="T6" s="9">
        <f>SUM(U6:AA6)</f>
        <v>1922516</v>
      </c>
      <c r="U6" s="9">
        <v>24689</v>
      </c>
      <c r="V6" s="9">
        <v>154498</v>
      </c>
      <c r="W6" s="9">
        <v>218707</v>
      </c>
      <c r="X6" s="9">
        <v>428006</v>
      </c>
      <c r="Y6" s="9">
        <v>640403</v>
      </c>
      <c r="Z6" s="9">
        <v>420935</v>
      </c>
      <c r="AA6" s="9">
        <v>35278</v>
      </c>
    </row>
    <row r="7" spans="1:27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4" t="s">
        <v>2</v>
      </c>
      <c r="B8" s="5" t="s">
        <v>41</v>
      </c>
      <c r="C8" s="4" t="s">
        <v>42</v>
      </c>
      <c r="D8" s="10">
        <f>SUM(E8:K8)</f>
        <v>567708</v>
      </c>
      <c r="E8" s="10">
        <v>4620</v>
      </c>
      <c r="F8" s="10">
        <v>44120</v>
      </c>
      <c r="G8" s="10">
        <v>53688</v>
      </c>
      <c r="H8" s="10">
        <v>108148</v>
      </c>
      <c r="I8" s="10">
        <v>180100</v>
      </c>
      <c r="J8" s="10">
        <v>165932</v>
      </c>
      <c r="K8" s="10">
        <v>11100</v>
      </c>
      <c r="L8" s="10">
        <f>SUM(M8:S8)</f>
        <v>614366</v>
      </c>
      <c r="M8" s="10">
        <v>3580</v>
      </c>
      <c r="N8" s="10">
        <v>45992</v>
      </c>
      <c r="O8" s="10">
        <v>76708</v>
      </c>
      <c r="P8" s="10">
        <v>128040</v>
      </c>
      <c r="Q8" s="10">
        <v>192814</v>
      </c>
      <c r="R8" s="10">
        <v>155340</v>
      </c>
      <c r="S8" s="10">
        <v>11892</v>
      </c>
      <c r="T8" s="10">
        <f>SUM(U8:AA8)</f>
        <v>655116</v>
      </c>
      <c r="U8" s="10">
        <v>2235</v>
      </c>
      <c r="V8" s="10">
        <v>41764</v>
      </c>
      <c r="W8" s="10">
        <v>88080</v>
      </c>
      <c r="X8" s="10">
        <v>155962</v>
      </c>
      <c r="Y8" s="10">
        <v>213790</v>
      </c>
      <c r="Z8" s="10">
        <v>135322</v>
      </c>
      <c r="AA8" s="10">
        <v>17963</v>
      </c>
    </row>
    <row r="9" spans="1:27" ht="12.75">
      <c r="A9" s="4"/>
      <c r="B9" s="5"/>
      <c r="C9" s="4"/>
      <c r="D9" s="4"/>
      <c r="E9" s="10"/>
      <c r="F9" s="10"/>
      <c r="G9" s="10"/>
      <c r="H9" s="10"/>
      <c r="I9" s="10"/>
      <c r="J9" s="10"/>
      <c r="K9" s="10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>
      <c r="A10" s="4" t="s">
        <v>3</v>
      </c>
      <c r="B10" s="4"/>
      <c r="C10" s="4" t="s">
        <v>43</v>
      </c>
      <c r="D10" s="10">
        <v>694528</v>
      </c>
      <c r="E10" s="10">
        <v>9996</v>
      </c>
      <c r="F10" s="10">
        <v>54800</v>
      </c>
      <c r="G10" s="10">
        <v>62360</v>
      </c>
      <c r="H10" s="10">
        <v>129316</v>
      </c>
      <c r="I10" s="10">
        <v>215144</v>
      </c>
      <c r="J10" s="10">
        <v>209004</v>
      </c>
      <c r="K10" s="10">
        <v>13908</v>
      </c>
      <c r="L10" s="10">
        <v>750645</v>
      </c>
      <c r="M10" s="10">
        <v>8180</v>
      </c>
      <c r="N10" s="10">
        <v>57620</v>
      </c>
      <c r="O10" s="10">
        <v>88464</v>
      </c>
      <c r="P10" s="10">
        <v>151279</v>
      </c>
      <c r="Q10" s="10">
        <v>231552</v>
      </c>
      <c r="R10" s="10">
        <v>199292</v>
      </c>
      <c r="S10" s="10">
        <v>14258</v>
      </c>
      <c r="T10" s="10">
        <v>789925</v>
      </c>
      <c r="U10" s="10">
        <v>5740</v>
      </c>
      <c r="V10" s="10">
        <v>51773</v>
      </c>
      <c r="W10" s="10">
        <v>100138</v>
      </c>
      <c r="X10" s="10">
        <v>182289</v>
      </c>
      <c r="Y10" s="10">
        <v>256848</v>
      </c>
      <c r="Z10" s="10">
        <v>171909</v>
      </c>
      <c r="AA10" s="10">
        <v>21228</v>
      </c>
    </row>
    <row r="11" spans="1:27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4" t="s">
        <v>5</v>
      </c>
      <c r="B12" s="4"/>
      <c r="C12" s="4" t="s">
        <v>44</v>
      </c>
      <c r="D12" s="10">
        <v>32748</v>
      </c>
      <c r="E12" s="10">
        <v>148</v>
      </c>
      <c r="F12" s="10">
        <v>1432</v>
      </c>
      <c r="G12" s="10">
        <v>1588</v>
      </c>
      <c r="H12" s="10">
        <v>6872</v>
      </c>
      <c r="I12" s="10">
        <v>9408</v>
      </c>
      <c r="J12" s="10">
        <v>12560</v>
      </c>
      <c r="K12" s="10">
        <v>740</v>
      </c>
      <c r="L12" s="10">
        <v>45380</v>
      </c>
      <c r="M12" s="10">
        <v>120</v>
      </c>
      <c r="N12" s="10">
        <v>2160</v>
      </c>
      <c r="O12" s="10">
        <v>3096</v>
      </c>
      <c r="P12" s="10">
        <v>10224</v>
      </c>
      <c r="Q12" s="10">
        <v>14592</v>
      </c>
      <c r="R12" s="10">
        <v>14360</v>
      </c>
      <c r="S12" s="10">
        <v>828</v>
      </c>
      <c r="T12" s="10">
        <v>51729</v>
      </c>
      <c r="U12" s="10">
        <v>145</v>
      </c>
      <c r="V12" s="10">
        <v>2185</v>
      </c>
      <c r="W12" s="10">
        <v>3429</v>
      </c>
      <c r="X12" s="10">
        <v>12152</v>
      </c>
      <c r="Y12" s="10">
        <v>17821</v>
      </c>
      <c r="Z12" s="10">
        <v>14512</v>
      </c>
      <c r="AA12" s="10">
        <v>1485</v>
      </c>
    </row>
    <row r="13" spans="1:27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>
      <c r="A14" s="4" t="s">
        <v>7</v>
      </c>
      <c r="B14" s="5" t="s">
        <v>45</v>
      </c>
      <c r="C14" s="4" t="s">
        <v>46</v>
      </c>
      <c r="D14" s="10">
        <f>SUM(E14:K14)</f>
        <v>3648</v>
      </c>
      <c r="E14" s="10">
        <v>8</v>
      </c>
      <c r="F14" s="10">
        <v>224</v>
      </c>
      <c r="G14" s="10">
        <v>180</v>
      </c>
      <c r="H14" s="10">
        <v>952</v>
      </c>
      <c r="I14" s="10">
        <v>872</v>
      </c>
      <c r="J14" s="10">
        <v>1364</v>
      </c>
      <c r="K14" s="10">
        <v>48</v>
      </c>
      <c r="L14" s="10">
        <f>SUM(M14:S14)</f>
        <v>5099</v>
      </c>
      <c r="M14" s="10">
        <v>12</v>
      </c>
      <c r="N14" s="10">
        <v>300</v>
      </c>
      <c r="O14" s="10">
        <v>272</v>
      </c>
      <c r="P14" s="10">
        <v>1356</v>
      </c>
      <c r="Q14" s="10">
        <v>1456</v>
      </c>
      <c r="R14" s="10">
        <v>1647</v>
      </c>
      <c r="S14" s="10">
        <v>56</v>
      </c>
      <c r="T14" s="10">
        <f>SUM(U14:AA14)</f>
        <v>6632</v>
      </c>
      <c r="U14" s="10">
        <v>8</v>
      </c>
      <c r="V14" s="10">
        <v>336</v>
      </c>
      <c r="W14" s="10">
        <v>340</v>
      </c>
      <c r="X14" s="10">
        <v>1652</v>
      </c>
      <c r="Y14" s="10">
        <v>2248</v>
      </c>
      <c r="Z14" s="10">
        <v>1872</v>
      </c>
      <c r="AA14" s="10">
        <v>176</v>
      </c>
    </row>
    <row r="15" spans="1:27" ht="12.75">
      <c r="A15" s="4" t="s">
        <v>7</v>
      </c>
      <c r="B15" s="5" t="s">
        <v>47</v>
      </c>
      <c r="C15" s="4" t="s">
        <v>48</v>
      </c>
      <c r="D15" s="10">
        <f>SUM(E15:K15)</f>
        <v>11496</v>
      </c>
      <c r="E15" s="10">
        <v>92</v>
      </c>
      <c r="F15" s="10">
        <v>492</v>
      </c>
      <c r="G15" s="10">
        <v>592</v>
      </c>
      <c r="H15" s="10">
        <v>2488</v>
      </c>
      <c r="I15" s="10">
        <v>3456</v>
      </c>
      <c r="J15" s="10">
        <v>4088</v>
      </c>
      <c r="K15" s="10">
        <v>288</v>
      </c>
      <c r="L15" s="10">
        <f>SUM(M15:S15)</f>
        <v>15986</v>
      </c>
      <c r="M15" s="10">
        <v>64</v>
      </c>
      <c r="N15" s="10">
        <v>728</v>
      </c>
      <c r="O15" s="10">
        <v>1224</v>
      </c>
      <c r="P15" s="10">
        <v>3864</v>
      </c>
      <c r="Q15" s="10">
        <v>5232</v>
      </c>
      <c r="R15" s="10">
        <v>4626</v>
      </c>
      <c r="S15" s="10">
        <v>248</v>
      </c>
      <c r="T15" s="10">
        <f>SUM(U15:AA15)</f>
        <v>18403</v>
      </c>
      <c r="U15" s="10">
        <v>93</v>
      </c>
      <c r="V15" s="10">
        <v>805</v>
      </c>
      <c r="W15" s="10">
        <v>1301</v>
      </c>
      <c r="X15" s="10">
        <v>4832</v>
      </c>
      <c r="Y15" s="10">
        <v>6611</v>
      </c>
      <c r="Z15" s="10">
        <v>4324</v>
      </c>
      <c r="AA15" s="10">
        <v>437</v>
      </c>
    </row>
    <row r="16" spans="1:27" ht="12.75">
      <c r="A16" s="4" t="s">
        <v>7</v>
      </c>
      <c r="B16" s="5" t="s">
        <v>49</v>
      </c>
      <c r="C16" s="4" t="s">
        <v>50</v>
      </c>
      <c r="D16" s="10">
        <f>SUM(E16:K16)</f>
        <v>8008</v>
      </c>
      <c r="E16" s="10">
        <v>44</v>
      </c>
      <c r="F16" s="10">
        <v>292</v>
      </c>
      <c r="G16" s="10">
        <v>232</v>
      </c>
      <c r="H16" s="10">
        <v>1356</v>
      </c>
      <c r="I16" s="10">
        <v>2084</v>
      </c>
      <c r="J16" s="10">
        <v>3712</v>
      </c>
      <c r="K16" s="10">
        <v>288</v>
      </c>
      <c r="L16" s="10">
        <f>SUM(M16:S16)</f>
        <v>8769</v>
      </c>
      <c r="M16" s="10">
        <v>44</v>
      </c>
      <c r="N16" s="10">
        <v>488</v>
      </c>
      <c r="O16" s="10">
        <v>376</v>
      </c>
      <c r="P16" s="10">
        <v>1492</v>
      </c>
      <c r="Q16" s="10">
        <v>2732</v>
      </c>
      <c r="R16" s="10">
        <v>3393</v>
      </c>
      <c r="S16" s="10">
        <v>244</v>
      </c>
      <c r="T16" s="10">
        <f>SUM(U16:AA16)</f>
        <v>9648</v>
      </c>
      <c r="U16" s="10">
        <v>36</v>
      </c>
      <c r="V16" s="10">
        <v>452</v>
      </c>
      <c r="W16" s="10">
        <v>496</v>
      </c>
      <c r="X16" s="10">
        <v>1816</v>
      </c>
      <c r="Y16" s="10">
        <v>3048</v>
      </c>
      <c r="Z16" s="10">
        <v>3424</v>
      </c>
      <c r="AA16" s="10">
        <v>376</v>
      </c>
    </row>
    <row r="17" spans="1:27" ht="12.75">
      <c r="A17" s="6" t="s">
        <v>7</v>
      </c>
      <c r="B17" s="7" t="s">
        <v>51</v>
      </c>
      <c r="C17" s="6" t="s">
        <v>52</v>
      </c>
      <c r="D17" s="11">
        <f>SUM(E17:K17)</f>
        <v>9496</v>
      </c>
      <c r="E17" s="11">
        <v>4</v>
      </c>
      <c r="F17" s="11">
        <v>424</v>
      </c>
      <c r="G17" s="11">
        <v>584</v>
      </c>
      <c r="H17" s="11">
        <v>2076</v>
      </c>
      <c r="I17" s="11">
        <v>2996</v>
      </c>
      <c r="J17" s="11">
        <v>3396</v>
      </c>
      <c r="K17" s="11">
        <v>16</v>
      </c>
      <c r="L17" s="11">
        <f>SUM(M17:S17)</f>
        <v>15526</v>
      </c>
      <c r="M17" s="11">
        <v>0</v>
      </c>
      <c r="N17" s="11">
        <v>644</v>
      </c>
      <c r="O17" s="11">
        <v>1224</v>
      </c>
      <c r="P17" s="11">
        <v>3512</v>
      </c>
      <c r="Q17" s="11">
        <v>5172</v>
      </c>
      <c r="R17" s="11">
        <v>4694</v>
      </c>
      <c r="S17" s="11">
        <v>280</v>
      </c>
      <c r="T17" s="11">
        <f>SUM(U17:AA17)</f>
        <v>17046</v>
      </c>
      <c r="U17" s="11">
        <v>8</v>
      </c>
      <c r="V17" s="11">
        <v>592</v>
      </c>
      <c r="W17" s="11">
        <v>1292</v>
      </c>
      <c r="X17" s="11">
        <v>3852</v>
      </c>
      <c r="Y17" s="11">
        <v>5914</v>
      </c>
      <c r="Z17" s="11">
        <v>4892</v>
      </c>
      <c r="AA17" s="11">
        <v>496</v>
      </c>
    </row>
    <row r="18" s="1" customFormat="1" ht="12.75"/>
    <row r="19" spans="3:8" s="1" customFormat="1" ht="12.75">
      <c r="C19" t="s">
        <v>58</v>
      </c>
      <c r="D19" s="18"/>
      <c r="E19" s="18"/>
      <c r="F19" s="18"/>
      <c r="G19" s="18"/>
      <c r="H19" s="18"/>
    </row>
    <row r="20" spans="3:8" s="1" customFormat="1" ht="12.75">
      <c r="C20" s="18"/>
      <c r="D20" s="18"/>
      <c r="E20" s="18"/>
      <c r="F20" s="18"/>
      <c r="G20" s="18"/>
      <c r="H20" s="18"/>
    </row>
  </sheetData>
  <mergeCells count="6">
    <mergeCell ref="L4:S4"/>
    <mergeCell ref="T4:AA4"/>
    <mergeCell ref="A4:A5"/>
    <mergeCell ref="B4:B5"/>
    <mergeCell ref="C4:C5"/>
    <mergeCell ref="D4:K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2812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44</v>
      </c>
      <c r="D1" s="2"/>
      <c r="H1" s="2"/>
    </row>
    <row r="3" spans="3:8" ht="12.75">
      <c r="C3" s="8" t="s">
        <v>32</v>
      </c>
      <c r="D3" s="8"/>
      <c r="H3" s="8"/>
    </row>
    <row r="4" spans="1:29" s="1" customFormat="1" ht="12.75">
      <c r="A4" s="23" t="s">
        <v>0</v>
      </c>
      <c r="B4" s="25" t="s">
        <v>6</v>
      </c>
      <c r="C4" s="23" t="s">
        <v>4</v>
      </c>
      <c r="D4" s="30">
        <v>1968</v>
      </c>
      <c r="E4" s="31"/>
      <c r="F4" s="31"/>
      <c r="G4" s="31"/>
      <c r="H4" s="20">
        <v>1975</v>
      </c>
      <c r="I4" s="21"/>
      <c r="J4" s="21"/>
      <c r="K4" s="21"/>
      <c r="L4" s="20">
        <v>1982</v>
      </c>
      <c r="M4" s="21"/>
      <c r="N4" s="21"/>
      <c r="O4" s="21"/>
      <c r="P4" s="21"/>
      <c r="Q4" s="22"/>
      <c r="R4" s="20">
        <v>1990</v>
      </c>
      <c r="S4" s="21"/>
      <c r="T4" s="21"/>
      <c r="U4" s="21"/>
      <c r="V4" s="21"/>
      <c r="W4" s="22"/>
      <c r="X4" s="20">
        <v>1999</v>
      </c>
      <c r="Y4" s="21"/>
      <c r="Z4" s="21"/>
      <c r="AA4" s="21"/>
      <c r="AB4" s="21"/>
      <c r="AC4" s="22"/>
    </row>
    <row r="5" spans="1:29" s="1" customFormat="1" ht="38.25">
      <c r="A5" s="24"/>
      <c r="B5" s="26"/>
      <c r="C5" s="24"/>
      <c r="D5" s="13" t="s">
        <v>8</v>
      </c>
      <c r="E5" s="12" t="s">
        <v>14</v>
      </c>
      <c r="F5" s="12" t="s">
        <v>15</v>
      </c>
      <c r="G5" s="12" t="s">
        <v>19</v>
      </c>
      <c r="H5" s="13" t="s">
        <v>8</v>
      </c>
      <c r="I5" s="12" t="s">
        <v>14</v>
      </c>
      <c r="J5" s="12" t="s">
        <v>15</v>
      </c>
      <c r="K5" s="12" t="s">
        <v>19</v>
      </c>
      <c r="L5" s="12" t="s">
        <v>8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2" t="s">
        <v>8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8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</row>
    <row r="6" spans="1:29" s="1" customFormat="1" ht="12.75">
      <c r="A6" s="3" t="s">
        <v>1</v>
      </c>
      <c r="B6" s="3">
        <v>93</v>
      </c>
      <c r="C6" s="3" t="s">
        <v>40</v>
      </c>
      <c r="D6" s="9">
        <v>1250236</v>
      </c>
      <c r="E6" s="9">
        <v>845904</v>
      </c>
      <c r="F6" s="9">
        <v>241276</v>
      </c>
      <c r="G6" s="9">
        <v>163056</v>
      </c>
      <c r="H6" s="9">
        <v>1424660</v>
      </c>
      <c r="I6" s="9">
        <v>791380</v>
      </c>
      <c r="J6" s="9">
        <v>349700</v>
      </c>
      <c r="K6" s="9">
        <v>283580</v>
      </c>
      <c r="L6" s="9">
        <v>1589208</v>
      </c>
      <c r="M6" s="9">
        <v>780644</v>
      </c>
      <c r="N6" s="9">
        <v>425860</v>
      </c>
      <c r="O6" s="9">
        <v>222840</v>
      </c>
      <c r="P6" s="9">
        <v>73652</v>
      </c>
      <c r="Q6" s="9">
        <v>86212</v>
      </c>
      <c r="R6" s="9">
        <v>1793592</v>
      </c>
      <c r="S6" s="9">
        <v>628189</v>
      </c>
      <c r="T6" s="9">
        <v>620245</v>
      </c>
      <c r="U6" s="9">
        <v>260676</v>
      </c>
      <c r="V6" s="9">
        <v>149365</v>
      </c>
      <c r="W6" s="9">
        <v>135117</v>
      </c>
      <c r="X6" s="9">
        <v>1922516</v>
      </c>
      <c r="Y6" s="9">
        <v>430503</v>
      </c>
      <c r="Z6" s="9">
        <v>725250</v>
      </c>
      <c r="AA6" s="9">
        <v>304974</v>
      </c>
      <c r="AB6" s="9">
        <v>230731</v>
      </c>
      <c r="AC6" s="9">
        <v>231058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2</v>
      </c>
      <c r="B8" s="5" t="s">
        <v>41</v>
      </c>
      <c r="C8" s="4" t="s">
        <v>42</v>
      </c>
      <c r="D8" s="10">
        <v>464580</v>
      </c>
      <c r="E8" s="10">
        <v>304020</v>
      </c>
      <c r="F8" s="10">
        <v>94448</v>
      </c>
      <c r="G8" s="10">
        <v>66112</v>
      </c>
      <c r="H8" s="10">
        <v>532420</v>
      </c>
      <c r="I8" s="10">
        <v>284040</v>
      </c>
      <c r="J8" s="10">
        <v>131575</v>
      </c>
      <c r="K8" s="10">
        <v>116805</v>
      </c>
      <c r="L8" s="10">
        <v>567708</v>
      </c>
      <c r="M8" s="10">
        <v>275176</v>
      </c>
      <c r="N8" s="10">
        <v>147148</v>
      </c>
      <c r="O8" s="10">
        <v>80220</v>
      </c>
      <c r="P8" s="10">
        <v>28620</v>
      </c>
      <c r="Q8" s="10">
        <v>36544</v>
      </c>
      <c r="R8" s="10">
        <v>614366</v>
      </c>
      <c r="S8" s="10">
        <v>214165</v>
      </c>
      <c r="T8" s="10">
        <v>202151</v>
      </c>
      <c r="U8" s="10">
        <v>87569</v>
      </c>
      <c r="V8" s="10">
        <v>54654</v>
      </c>
      <c r="W8" s="10">
        <v>55827</v>
      </c>
      <c r="X8" s="10">
        <v>655116</v>
      </c>
      <c r="Y8" s="10">
        <v>146239</v>
      </c>
      <c r="Z8" s="10">
        <v>228448</v>
      </c>
      <c r="AA8" s="10">
        <v>101437</v>
      </c>
      <c r="AB8" s="10">
        <v>83548</v>
      </c>
      <c r="AC8" s="10">
        <v>95444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3</v>
      </c>
      <c r="B10" s="4"/>
      <c r="C10" s="4" t="s">
        <v>43</v>
      </c>
      <c r="D10" s="10">
        <v>572124</v>
      </c>
      <c r="E10" s="10">
        <v>377116</v>
      </c>
      <c r="F10" s="10">
        <v>114992</v>
      </c>
      <c r="G10" s="10">
        <v>80016</v>
      </c>
      <c r="H10" s="10">
        <v>653375</v>
      </c>
      <c r="I10" s="10">
        <v>352560</v>
      </c>
      <c r="J10" s="10">
        <v>161945</v>
      </c>
      <c r="K10" s="10">
        <v>138870</v>
      </c>
      <c r="L10" s="10">
        <v>694528</v>
      </c>
      <c r="M10" s="10">
        <v>339388</v>
      </c>
      <c r="N10" s="10">
        <v>181132</v>
      </c>
      <c r="O10" s="10">
        <v>97440</v>
      </c>
      <c r="P10" s="10">
        <v>34332</v>
      </c>
      <c r="Q10" s="10">
        <v>42236</v>
      </c>
      <c r="R10" s="10">
        <v>750645</v>
      </c>
      <c r="S10" s="10">
        <v>267465</v>
      </c>
      <c r="T10" s="10">
        <v>247530</v>
      </c>
      <c r="U10" s="10">
        <v>106030</v>
      </c>
      <c r="V10" s="10">
        <v>64937</v>
      </c>
      <c r="W10" s="10">
        <v>64683</v>
      </c>
      <c r="X10" s="10">
        <v>789925</v>
      </c>
      <c r="Y10" s="10">
        <v>182789</v>
      </c>
      <c r="Z10" s="10">
        <v>279049</v>
      </c>
      <c r="AA10" s="10">
        <v>121524</v>
      </c>
      <c r="AB10" s="10">
        <v>97967</v>
      </c>
      <c r="AC10" s="10">
        <v>108596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5</v>
      </c>
      <c r="B12" s="4"/>
      <c r="C12" s="4" t="s">
        <v>44</v>
      </c>
      <c r="D12" s="10">
        <v>11256</v>
      </c>
      <c r="E12" s="10">
        <v>7148</v>
      </c>
      <c r="F12" s="10">
        <v>2536</v>
      </c>
      <c r="G12" s="10">
        <v>1572</v>
      </c>
      <c r="H12" s="10">
        <v>21355</v>
      </c>
      <c r="I12" s="10">
        <v>11485</v>
      </c>
      <c r="J12" s="10">
        <v>6325</v>
      </c>
      <c r="K12" s="10">
        <v>3545</v>
      </c>
      <c r="L12" s="10">
        <v>32748</v>
      </c>
      <c r="M12" s="10">
        <v>14700</v>
      </c>
      <c r="N12" s="10">
        <v>11132</v>
      </c>
      <c r="O12" s="10">
        <v>4548</v>
      </c>
      <c r="P12" s="10">
        <v>1440</v>
      </c>
      <c r="Q12" s="10">
        <v>928</v>
      </c>
      <c r="R12" s="10">
        <v>45380</v>
      </c>
      <c r="S12" s="10">
        <v>15186</v>
      </c>
      <c r="T12" s="10">
        <v>18522</v>
      </c>
      <c r="U12" s="10">
        <v>6424</v>
      </c>
      <c r="V12" s="10">
        <v>3332</v>
      </c>
      <c r="W12" s="10">
        <v>1916</v>
      </c>
      <c r="X12" s="10">
        <v>51729</v>
      </c>
      <c r="Y12" s="10">
        <v>12259</v>
      </c>
      <c r="Z12" s="10">
        <v>22327</v>
      </c>
      <c r="AA12" s="10">
        <v>8371</v>
      </c>
      <c r="AB12" s="10">
        <v>5482</v>
      </c>
      <c r="AC12" s="10">
        <v>3290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4" t="s">
        <v>7</v>
      </c>
      <c r="B14" s="5" t="s">
        <v>45</v>
      </c>
      <c r="C14" s="4" t="s">
        <v>46</v>
      </c>
      <c r="D14" s="10">
        <v>1060</v>
      </c>
      <c r="E14" s="10">
        <v>676</v>
      </c>
      <c r="F14" s="10">
        <v>240</v>
      </c>
      <c r="G14" s="10">
        <v>144</v>
      </c>
      <c r="H14" s="10">
        <v>2915</v>
      </c>
      <c r="I14" s="10">
        <v>1765</v>
      </c>
      <c r="J14" s="10">
        <v>775</v>
      </c>
      <c r="K14" s="10">
        <v>375</v>
      </c>
      <c r="L14" s="10">
        <v>3648</v>
      </c>
      <c r="M14" s="10">
        <v>1560</v>
      </c>
      <c r="N14" s="10">
        <v>1308</v>
      </c>
      <c r="O14" s="10">
        <v>504</v>
      </c>
      <c r="P14" s="10">
        <v>168</v>
      </c>
      <c r="Q14" s="10">
        <v>108</v>
      </c>
      <c r="R14" s="10">
        <v>5099</v>
      </c>
      <c r="S14" s="10">
        <v>1649</v>
      </c>
      <c r="T14" s="10">
        <v>2206</v>
      </c>
      <c r="U14" s="10">
        <v>716</v>
      </c>
      <c r="V14" s="10">
        <v>384</v>
      </c>
      <c r="W14" s="10">
        <v>144</v>
      </c>
      <c r="X14" s="10">
        <v>6632</v>
      </c>
      <c r="Y14" s="10">
        <v>1464</v>
      </c>
      <c r="Z14" s="10">
        <v>3140</v>
      </c>
      <c r="AA14" s="10">
        <v>1028</v>
      </c>
      <c r="AB14" s="10">
        <v>696</v>
      </c>
      <c r="AC14" s="10">
        <v>304</v>
      </c>
    </row>
    <row r="15" spans="1:29" ht="12.75">
      <c r="A15" s="4" t="s">
        <v>7</v>
      </c>
      <c r="B15" s="5" t="s">
        <v>47</v>
      </c>
      <c r="C15" s="4" t="s">
        <v>48</v>
      </c>
      <c r="D15" s="10">
        <v>4548</v>
      </c>
      <c r="E15" s="10">
        <v>2708</v>
      </c>
      <c r="F15" s="10">
        <v>1076</v>
      </c>
      <c r="G15" s="10">
        <v>764</v>
      </c>
      <c r="H15" s="10">
        <v>7465</v>
      </c>
      <c r="I15" s="10">
        <v>3795</v>
      </c>
      <c r="J15" s="10">
        <v>2250</v>
      </c>
      <c r="K15" s="10">
        <v>1420</v>
      </c>
      <c r="L15" s="10">
        <v>11496</v>
      </c>
      <c r="M15" s="10">
        <v>4696</v>
      </c>
      <c r="N15" s="10">
        <v>4060</v>
      </c>
      <c r="O15" s="10">
        <v>1796</v>
      </c>
      <c r="P15" s="10">
        <v>532</v>
      </c>
      <c r="Q15" s="10">
        <v>412</v>
      </c>
      <c r="R15" s="10">
        <v>15986</v>
      </c>
      <c r="S15" s="10">
        <v>4832</v>
      </c>
      <c r="T15" s="10">
        <v>6508</v>
      </c>
      <c r="U15" s="10">
        <v>2510</v>
      </c>
      <c r="V15" s="10">
        <v>1332</v>
      </c>
      <c r="W15" s="10">
        <v>804</v>
      </c>
      <c r="X15" s="10">
        <v>18403</v>
      </c>
      <c r="Y15" s="10">
        <v>3579</v>
      </c>
      <c r="Z15" s="10">
        <v>7730</v>
      </c>
      <c r="AA15" s="10">
        <v>3554</v>
      </c>
      <c r="AB15" s="10">
        <v>2182</v>
      </c>
      <c r="AC15" s="10">
        <v>1358</v>
      </c>
    </row>
    <row r="16" spans="1:29" ht="12.75">
      <c r="A16" s="4" t="s">
        <v>7</v>
      </c>
      <c r="B16" s="5" t="s">
        <v>49</v>
      </c>
      <c r="C16" s="4" t="s">
        <v>50</v>
      </c>
      <c r="D16" s="10">
        <v>3704</v>
      </c>
      <c r="E16" s="10">
        <v>2520</v>
      </c>
      <c r="F16" s="10">
        <v>768</v>
      </c>
      <c r="G16" s="10">
        <v>416</v>
      </c>
      <c r="H16" s="10">
        <v>5850</v>
      </c>
      <c r="I16" s="10">
        <v>3225</v>
      </c>
      <c r="J16" s="10">
        <v>1820</v>
      </c>
      <c r="K16" s="10">
        <v>805</v>
      </c>
      <c r="L16" s="10">
        <v>8008</v>
      </c>
      <c r="M16" s="10">
        <v>4032</v>
      </c>
      <c r="N16" s="10">
        <v>2696</v>
      </c>
      <c r="O16" s="10">
        <v>896</v>
      </c>
      <c r="P16" s="10">
        <v>256</v>
      </c>
      <c r="Q16" s="10">
        <v>128</v>
      </c>
      <c r="R16" s="10">
        <v>8769</v>
      </c>
      <c r="S16" s="10">
        <v>3432</v>
      </c>
      <c r="T16" s="10">
        <v>3632</v>
      </c>
      <c r="U16" s="10">
        <v>1093</v>
      </c>
      <c r="V16" s="10">
        <v>416</v>
      </c>
      <c r="W16" s="10">
        <v>196</v>
      </c>
      <c r="X16" s="10">
        <v>9648</v>
      </c>
      <c r="Y16" s="10">
        <v>2832</v>
      </c>
      <c r="Z16" s="10">
        <v>4192</v>
      </c>
      <c r="AA16" s="10">
        <v>1360</v>
      </c>
      <c r="AB16" s="10">
        <v>784</v>
      </c>
      <c r="AC16" s="10">
        <v>480</v>
      </c>
    </row>
    <row r="17" spans="1:29" ht="12.75">
      <c r="A17" s="6" t="s">
        <v>7</v>
      </c>
      <c r="B17" s="7" t="s">
        <v>51</v>
      </c>
      <c r="C17" s="6" t="s">
        <v>52</v>
      </c>
      <c r="D17" s="11">
        <v>1944</v>
      </c>
      <c r="E17" s="11">
        <v>1244</v>
      </c>
      <c r="F17" s="11">
        <v>452</v>
      </c>
      <c r="G17" s="11">
        <v>248</v>
      </c>
      <c r="H17" s="11">
        <v>5125</v>
      </c>
      <c r="I17" s="11">
        <v>2700</v>
      </c>
      <c r="J17" s="11">
        <v>1480</v>
      </c>
      <c r="K17" s="11">
        <v>945</v>
      </c>
      <c r="L17" s="11">
        <v>9596</v>
      </c>
      <c r="M17" s="11">
        <v>4412</v>
      </c>
      <c r="N17" s="11">
        <v>3068</v>
      </c>
      <c r="O17" s="11">
        <v>1352</v>
      </c>
      <c r="P17" s="11">
        <v>484</v>
      </c>
      <c r="Q17" s="11">
        <v>280</v>
      </c>
      <c r="R17" s="11">
        <v>15526</v>
      </c>
      <c r="S17" s="11">
        <v>5273</v>
      </c>
      <c r="T17" s="11">
        <v>6176</v>
      </c>
      <c r="U17" s="11">
        <v>2105</v>
      </c>
      <c r="V17" s="11">
        <v>1200</v>
      </c>
      <c r="W17" s="11">
        <v>772</v>
      </c>
      <c r="X17" s="11">
        <v>17046</v>
      </c>
      <c r="Y17" s="11">
        <v>4384</v>
      </c>
      <c r="Z17" s="11">
        <v>7265</v>
      </c>
      <c r="AA17" s="11">
        <v>2429</v>
      </c>
      <c r="AB17" s="11">
        <v>1820</v>
      </c>
      <c r="AC17" s="11">
        <v>1148</v>
      </c>
    </row>
    <row r="18" s="1" customFormat="1" ht="12.75"/>
    <row r="19" spans="3:7" s="1" customFormat="1" ht="12.75">
      <c r="C19" t="s">
        <v>58</v>
      </c>
      <c r="D19" s="18"/>
      <c r="E19" s="18"/>
      <c r="F19" s="18"/>
      <c r="G19" s="18"/>
    </row>
    <row r="20" spans="3:7" s="1" customFormat="1" ht="12.75">
      <c r="C20" s="18"/>
      <c r="D20" s="18"/>
      <c r="E20" s="18"/>
      <c r="F20" s="18"/>
      <c r="G20" s="18"/>
    </row>
    <row r="21" ht="12.75">
      <c r="R21" s="1"/>
    </row>
    <row r="22" ht="12.75">
      <c r="R22" s="1"/>
    </row>
    <row r="23" ht="12.75">
      <c r="R23" s="1"/>
    </row>
    <row r="24" ht="12.75">
      <c r="R24" s="1"/>
    </row>
    <row r="25" ht="12.75">
      <c r="R25" s="1"/>
    </row>
    <row r="26" ht="12.75">
      <c r="R26" s="1"/>
    </row>
    <row r="27" ht="12.75">
      <c r="R27" s="1"/>
    </row>
    <row r="28" ht="12.75">
      <c r="R28" s="1"/>
    </row>
    <row r="29" ht="12.75">
      <c r="R29" s="1"/>
    </row>
    <row r="30" ht="12.75">
      <c r="R30" s="1"/>
    </row>
    <row r="31" ht="12.75">
      <c r="R31" s="1"/>
    </row>
    <row r="32" ht="12.75">
      <c r="R32" s="1"/>
    </row>
    <row r="33" ht="12.75">
      <c r="R33" s="1"/>
    </row>
    <row r="34" ht="12.75">
      <c r="R34" s="1"/>
    </row>
    <row r="35" ht="12.75">
      <c r="R35" s="1"/>
    </row>
    <row r="36" ht="12.75">
      <c r="R36" s="1"/>
    </row>
    <row r="37" ht="12.75">
      <c r="R37" s="1"/>
    </row>
    <row r="38" ht="12.75">
      <c r="R38" s="1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140625" style="0" customWidth="1"/>
    <col min="4" max="4" width="10.8515625" style="0" customWidth="1"/>
    <col min="5" max="5" width="12.57421875" style="0" customWidth="1"/>
    <col min="6" max="7" width="10.8515625" style="0" customWidth="1"/>
    <col min="8" max="8" width="12.00390625" style="0" customWidth="1"/>
    <col min="9" max="10" width="10.8515625" style="0" customWidth="1"/>
    <col min="11" max="11" width="12.7109375" style="0" customWidth="1"/>
    <col min="12" max="13" width="10.8515625" style="0" customWidth="1"/>
    <col min="15" max="15" width="10.8515625" style="0" customWidth="1"/>
  </cols>
  <sheetData>
    <row r="1" spans="3:12" ht="12.75">
      <c r="C1" s="2" t="s">
        <v>44</v>
      </c>
      <c r="D1" s="2"/>
      <c r="E1" s="2"/>
      <c r="F1" s="2"/>
      <c r="J1" s="2"/>
      <c r="K1" s="2"/>
      <c r="L1" s="2"/>
    </row>
    <row r="3" spans="3:12" ht="12.75">
      <c r="C3" s="8" t="s">
        <v>37</v>
      </c>
      <c r="D3" s="8"/>
      <c r="E3" s="8"/>
      <c r="F3" s="8"/>
      <c r="J3" s="8"/>
      <c r="K3" s="8"/>
      <c r="L3" s="8"/>
    </row>
    <row r="4" spans="1:15" s="1" customFormat="1" ht="12.75">
      <c r="A4" s="23" t="s">
        <v>0</v>
      </c>
      <c r="B4" s="25" t="s">
        <v>6</v>
      </c>
      <c r="C4" s="23" t="s">
        <v>4</v>
      </c>
      <c r="D4" s="30">
        <v>1990</v>
      </c>
      <c r="E4" s="31"/>
      <c r="F4" s="31"/>
      <c r="G4" s="31"/>
      <c r="H4" s="31"/>
      <c r="I4" s="31"/>
      <c r="J4" s="20">
        <v>1999</v>
      </c>
      <c r="K4" s="21"/>
      <c r="L4" s="21"/>
      <c r="M4" s="21"/>
      <c r="N4" s="21"/>
      <c r="O4" s="22"/>
    </row>
    <row r="5" spans="1:15" s="1" customFormat="1" ht="114.75">
      <c r="A5" s="24"/>
      <c r="B5" s="26"/>
      <c r="C5" s="24"/>
      <c r="D5" s="13" t="s">
        <v>8</v>
      </c>
      <c r="E5" s="12" t="s">
        <v>55</v>
      </c>
      <c r="F5" s="12" t="s">
        <v>39</v>
      </c>
      <c r="G5" s="12" t="s">
        <v>56</v>
      </c>
      <c r="H5" s="12" t="s">
        <v>57</v>
      </c>
      <c r="I5" s="12" t="s">
        <v>38</v>
      </c>
      <c r="J5" s="13" t="s">
        <v>8</v>
      </c>
      <c r="K5" s="12" t="s">
        <v>55</v>
      </c>
      <c r="L5" s="12" t="s">
        <v>39</v>
      </c>
      <c r="M5" s="12" t="s">
        <v>56</v>
      </c>
      <c r="N5" s="12" t="s">
        <v>57</v>
      </c>
      <c r="O5" s="12" t="s">
        <v>38</v>
      </c>
    </row>
    <row r="6" spans="1:15" s="1" customFormat="1" ht="12.75">
      <c r="A6" s="3" t="s">
        <v>1</v>
      </c>
      <c r="B6" s="3">
        <v>93</v>
      </c>
      <c r="C6" s="3" t="s">
        <v>40</v>
      </c>
      <c r="D6" s="9">
        <v>1525230</v>
      </c>
      <c r="E6" s="9">
        <v>1142487</v>
      </c>
      <c r="F6" s="9">
        <v>81201</v>
      </c>
      <c r="G6" s="9">
        <v>9617</v>
      </c>
      <c r="H6" s="9">
        <f>D6-E6-F6-G6-I6</f>
        <v>46796</v>
      </c>
      <c r="I6" s="9">
        <v>245129</v>
      </c>
      <c r="J6" s="9">
        <v>1587350</v>
      </c>
      <c r="K6" s="9">
        <f>323699+822436</f>
        <v>1146135</v>
      </c>
      <c r="L6" s="9">
        <v>131765</v>
      </c>
      <c r="M6" s="9">
        <v>20032</v>
      </c>
      <c r="N6" s="9">
        <f>J6-O6-K6-L6-M6</f>
        <v>74009</v>
      </c>
      <c r="O6" s="9">
        <v>215409</v>
      </c>
    </row>
    <row r="7" spans="1:15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4" t="s">
        <v>2</v>
      </c>
      <c r="B8" s="5" t="s">
        <v>41</v>
      </c>
      <c r="C8" s="4" t="s">
        <v>42</v>
      </c>
      <c r="D8" s="10">
        <v>509658</v>
      </c>
      <c r="E8" s="10">
        <v>404774</v>
      </c>
      <c r="F8" s="10">
        <v>23392</v>
      </c>
      <c r="G8" s="10">
        <v>3728</v>
      </c>
      <c r="H8" s="10">
        <f>D8-E8-F8-G8-I8</f>
        <v>15312</v>
      </c>
      <c r="I8" s="10">
        <v>62452</v>
      </c>
      <c r="J8" s="10">
        <v>523522</v>
      </c>
      <c r="K8" s="10">
        <f>112923+282870</f>
        <v>395793</v>
      </c>
      <c r="L8" s="10">
        <v>38380</v>
      </c>
      <c r="M8" s="10">
        <v>6607</v>
      </c>
      <c r="N8" s="10">
        <f>J8-O8-K8-L8-M8</f>
        <v>26535</v>
      </c>
      <c r="O8" s="10">
        <v>56207</v>
      </c>
    </row>
    <row r="9" spans="1:15" ht="12.75">
      <c r="A9" s="4"/>
      <c r="B9" s="5"/>
      <c r="C9" s="4"/>
      <c r="D9" s="4"/>
      <c r="E9" s="4"/>
      <c r="F9" s="4"/>
      <c r="G9" s="10"/>
      <c r="H9" s="10"/>
      <c r="I9" s="10"/>
      <c r="J9" s="4"/>
      <c r="K9" s="4"/>
      <c r="L9" s="4"/>
      <c r="M9" s="10"/>
      <c r="N9" s="10"/>
      <c r="O9" s="10"/>
    </row>
    <row r="10" spans="1:15" ht="12.75">
      <c r="A10" s="4" t="s">
        <v>3</v>
      </c>
      <c r="B10" s="4"/>
      <c r="C10" s="4" t="s">
        <v>43</v>
      </c>
      <c r="D10" s="10">
        <v>622607</v>
      </c>
      <c r="E10" s="10">
        <v>487136</v>
      </c>
      <c r="F10" s="10">
        <v>30133</v>
      </c>
      <c r="G10" s="10">
        <v>4681</v>
      </c>
      <c r="H10" s="10">
        <f>D10-E10-F10-G10-I10</f>
        <v>19845</v>
      </c>
      <c r="I10" s="10">
        <v>80812</v>
      </c>
      <c r="J10" s="10">
        <v>629183</v>
      </c>
      <c r="K10" s="10">
        <f>133821+333804</f>
        <v>467625</v>
      </c>
      <c r="L10" s="10">
        <v>48431</v>
      </c>
      <c r="M10" s="10">
        <v>8385</v>
      </c>
      <c r="N10" s="10">
        <f>J10-O10-K10-L10-M10</f>
        <v>33084</v>
      </c>
      <c r="O10" s="10">
        <v>71658</v>
      </c>
    </row>
    <row r="11" spans="1:15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4" t="s">
        <v>5</v>
      </c>
      <c r="B12" s="4"/>
      <c r="C12" s="4" t="s">
        <v>44</v>
      </c>
      <c r="D12" s="10">
        <v>38036</v>
      </c>
      <c r="E12" s="10">
        <v>31272</v>
      </c>
      <c r="F12" s="10">
        <v>2176</v>
      </c>
      <c r="G12" s="10">
        <v>652</v>
      </c>
      <c r="H12" s="10">
        <f>D12-E12-F12-G12-I12</f>
        <v>1304</v>
      </c>
      <c r="I12" s="10">
        <v>2632</v>
      </c>
      <c r="J12" s="10">
        <v>41460</v>
      </c>
      <c r="K12" s="10">
        <f>8545+24323</f>
        <v>32868</v>
      </c>
      <c r="L12" s="10">
        <v>3135</v>
      </c>
      <c r="M12" s="10">
        <v>1002</v>
      </c>
      <c r="N12" s="10">
        <f>J12-O12-K12-L12-M12</f>
        <v>2084</v>
      </c>
      <c r="O12" s="10">
        <v>2371</v>
      </c>
    </row>
    <row r="13" spans="1:15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4" t="s">
        <v>7</v>
      </c>
      <c r="B14" s="5" t="s">
        <v>45</v>
      </c>
      <c r="C14" s="4" t="s">
        <v>46</v>
      </c>
      <c r="D14" s="10">
        <v>4319</v>
      </c>
      <c r="E14" s="10">
        <v>3571</v>
      </c>
      <c r="F14" s="10">
        <v>176</v>
      </c>
      <c r="G14" s="10">
        <v>120</v>
      </c>
      <c r="H14" s="10">
        <f>D14-E14-F14-G14-I14</f>
        <v>124</v>
      </c>
      <c r="I14" s="10">
        <v>328</v>
      </c>
      <c r="J14" s="10">
        <v>5376</v>
      </c>
      <c r="K14" s="10">
        <f>888+3352</f>
        <v>4240</v>
      </c>
      <c r="L14" s="10">
        <v>400</v>
      </c>
      <c r="M14" s="10">
        <v>156</v>
      </c>
      <c r="N14" s="10">
        <f>J14-O14-K14-L14-M14</f>
        <v>260</v>
      </c>
      <c r="O14" s="10">
        <v>320</v>
      </c>
    </row>
    <row r="15" spans="1:15" ht="12.75">
      <c r="A15" s="4" t="s">
        <v>7</v>
      </c>
      <c r="B15" s="5" t="s">
        <v>47</v>
      </c>
      <c r="C15" s="4" t="s">
        <v>48</v>
      </c>
      <c r="D15" s="10">
        <v>13622</v>
      </c>
      <c r="E15" s="10">
        <v>11178</v>
      </c>
      <c r="F15" s="10">
        <v>872</v>
      </c>
      <c r="G15" s="10">
        <v>208</v>
      </c>
      <c r="H15" s="10">
        <f>D15-E15-F15-G15-I15</f>
        <v>460</v>
      </c>
      <c r="I15" s="10">
        <v>904</v>
      </c>
      <c r="J15" s="10">
        <v>15258</v>
      </c>
      <c r="K15" s="10">
        <f>3795+8451</f>
        <v>12246</v>
      </c>
      <c r="L15" s="10">
        <v>1191</v>
      </c>
      <c r="M15" s="10">
        <v>246</v>
      </c>
      <c r="N15" s="10">
        <f>J15-O15-K15-L15-M15</f>
        <v>620</v>
      </c>
      <c r="O15" s="10">
        <v>955</v>
      </c>
    </row>
    <row r="16" spans="1:15" ht="12.75">
      <c r="A16" s="4" t="s">
        <v>7</v>
      </c>
      <c r="B16" s="5" t="s">
        <v>49</v>
      </c>
      <c r="C16" s="4" t="s">
        <v>50</v>
      </c>
      <c r="D16" s="10">
        <v>7089</v>
      </c>
      <c r="E16" s="10">
        <v>5725</v>
      </c>
      <c r="F16" s="10">
        <v>368</v>
      </c>
      <c r="G16" s="10">
        <v>124</v>
      </c>
      <c r="H16" s="10">
        <f>D16-E16-F16-G16-I16</f>
        <v>280</v>
      </c>
      <c r="I16" s="10">
        <v>592</v>
      </c>
      <c r="J16" s="10">
        <v>7416</v>
      </c>
      <c r="K16" s="10">
        <f>1628+4024</f>
        <v>5652</v>
      </c>
      <c r="L16" s="10">
        <v>608</v>
      </c>
      <c r="M16" s="10">
        <v>256</v>
      </c>
      <c r="N16" s="10">
        <f>J16-O16-K16-L16-M16</f>
        <v>480</v>
      </c>
      <c r="O16" s="10">
        <v>420</v>
      </c>
    </row>
    <row r="17" spans="1:15" ht="12.75">
      <c r="A17" s="6" t="s">
        <v>7</v>
      </c>
      <c r="B17" s="7" t="s">
        <v>51</v>
      </c>
      <c r="C17" s="6" t="s">
        <v>52</v>
      </c>
      <c r="D17" s="11">
        <v>13006</v>
      </c>
      <c r="E17" s="11">
        <v>10798</v>
      </c>
      <c r="F17" s="11">
        <v>760</v>
      </c>
      <c r="G17" s="11">
        <v>200</v>
      </c>
      <c r="H17" s="11">
        <f>D17-E17-F17-G17-I17</f>
        <v>440</v>
      </c>
      <c r="I17" s="11">
        <v>808</v>
      </c>
      <c r="J17" s="11">
        <v>13410</v>
      </c>
      <c r="K17" s="11">
        <f>2234+8496</f>
        <v>10730</v>
      </c>
      <c r="L17" s="11">
        <v>936</v>
      </c>
      <c r="M17" s="11">
        <v>344</v>
      </c>
      <c r="N17" s="11">
        <f>J17-O17-K17-L17-M17</f>
        <v>724</v>
      </c>
      <c r="O17" s="11">
        <v>676</v>
      </c>
    </row>
    <row r="18" s="1" customFormat="1" ht="12.75"/>
    <row r="19" spans="3:9" s="1" customFormat="1" ht="12.75">
      <c r="C19" t="s">
        <v>58</v>
      </c>
      <c r="D19" s="18"/>
      <c r="E19" s="18"/>
      <c r="F19" s="18"/>
      <c r="G19" s="18"/>
      <c r="H19" s="18"/>
      <c r="I19" s="18"/>
    </row>
    <row r="20" spans="3:9" s="1" customFormat="1" ht="12.75">
      <c r="C20" s="18"/>
      <c r="D20" s="18"/>
      <c r="E20" s="18"/>
      <c r="F20" s="18"/>
      <c r="G20" s="18"/>
      <c r="H20" s="18"/>
      <c r="I20" s="18"/>
    </row>
    <row r="21" spans="14:15" ht="12.75">
      <c r="N21" s="1"/>
      <c r="O21" s="1"/>
    </row>
    <row r="22" spans="14:15" ht="12.75">
      <c r="N22" s="1"/>
      <c r="O22" s="1"/>
    </row>
    <row r="23" spans="14:15" ht="12.75">
      <c r="N23" s="1"/>
      <c r="O23" s="1"/>
    </row>
    <row r="24" spans="14:15" ht="12.75">
      <c r="N24" s="1"/>
      <c r="O24" s="1"/>
    </row>
    <row r="25" spans="14:15" ht="12.75">
      <c r="N25" s="1"/>
      <c r="O25" s="1"/>
    </row>
    <row r="26" spans="14:15" ht="12.75">
      <c r="N26" s="1"/>
      <c r="O26" s="1"/>
    </row>
    <row r="27" spans="14:15" ht="12.75">
      <c r="N27" s="1"/>
      <c r="O27" s="1"/>
    </row>
    <row r="28" spans="14:15" ht="12.75">
      <c r="N28" s="1"/>
      <c r="O28" s="1"/>
    </row>
    <row r="29" spans="14:15" ht="12.75">
      <c r="N29" s="1"/>
      <c r="O29" s="1"/>
    </row>
    <row r="30" spans="14:15" ht="12.75">
      <c r="N30" s="1"/>
      <c r="O30" s="1"/>
    </row>
    <row r="31" spans="14:15" ht="12.75">
      <c r="N31" s="1"/>
      <c r="O31" s="1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2005-01-13T13:05:50Z</cp:lastPrinted>
  <dcterms:created xsi:type="dcterms:W3CDTF">2004-03-21T18:55:38Z</dcterms:created>
  <dcterms:modified xsi:type="dcterms:W3CDTF">2005-01-13T15:43:48Z</dcterms:modified>
  <cp:category/>
  <cp:version/>
  <cp:contentType/>
  <cp:contentStatus/>
</cp:coreProperties>
</file>